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75B45DDF-5559-4419-95CC-4E9F6E7C9785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6" i="1" l="1"/>
  <c r="AF26" i="1"/>
  <c r="I26" i="1"/>
  <c r="H26" i="1"/>
  <c r="G26" i="1"/>
  <c r="F26" i="1"/>
  <c r="E26" i="1"/>
  <c r="D26" i="1"/>
  <c r="AL25" i="1"/>
  <c r="AC25" i="1"/>
  <c r="S25" i="1"/>
  <c r="J25" i="1"/>
  <c r="AL24" i="1"/>
  <c r="J24" i="1"/>
  <c r="AL23" i="1"/>
  <c r="J23" i="1"/>
  <c r="AL22" i="1"/>
  <c r="AC22" i="1"/>
  <c r="J22" i="1"/>
  <c r="J21" i="1"/>
  <c r="J20" i="1"/>
  <c r="AC19" i="1"/>
  <c r="S19" i="1"/>
  <c r="J19" i="1"/>
  <c r="AJ18" i="1"/>
  <c r="AJ26" i="1" s="1"/>
  <c r="AI18" i="1"/>
  <c r="AI26" i="1" s="1"/>
  <c r="AH18" i="1"/>
  <c r="AH26" i="1" s="1"/>
  <c r="AG18" i="1"/>
  <c r="J18" i="1"/>
  <c r="AC17" i="1"/>
  <c r="J17" i="1"/>
  <c r="AL16" i="1"/>
  <c r="AC16" i="1"/>
  <c r="S16" i="1"/>
  <c r="J16" i="1"/>
  <c r="AL15" i="1"/>
  <c r="AC15" i="1"/>
  <c r="S15" i="1"/>
  <c r="J15" i="1"/>
  <c r="AL14" i="1"/>
  <c r="AC14" i="1"/>
  <c r="S14" i="1"/>
  <c r="J14" i="1"/>
  <c r="AL13" i="1"/>
  <c r="AC13" i="1"/>
  <c r="S13" i="1"/>
  <c r="J13" i="1"/>
  <c r="AL12" i="1"/>
  <c r="J12" i="1"/>
  <c r="AL11" i="1"/>
  <c r="AC11" i="1"/>
  <c r="S11" i="1"/>
  <c r="J11" i="1"/>
  <c r="J26" i="1" s="1"/>
  <c r="AG26" i="1" l="1"/>
  <c r="AL18" i="1"/>
  <c r="AL26" i="1" s="1"/>
</calcChain>
</file>

<file path=xl/sharedStrings.xml><?xml version="1.0" encoding="utf-8"?>
<sst xmlns="http://schemas.openxmlformats.org/spreadsheetml/2006/main" count="144" uniqueCount="56">
  <si>
    <t>Kecamatan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</si>
  <si>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</si>
  <si>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</si>
  <si>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</si>
  <si>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</si>
  <si>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</si>
  <si>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</si>
  <si>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</si>
  <si>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</si>
  <si>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</si>
  <si>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</si>
  <si>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</si>
  <si>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</si>
  <si>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</si>
  <si>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</si>
  <si>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</si>
  <si>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</si>
  <si>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</si>
  <si>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</si>
  <si>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</si>
  <si>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</si>
  <si>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</si>
  <si>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</si>
  <si>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</si>
  <si>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</si>
  <si>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</si>
  <si>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</si>
  <si>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</si>
  <si>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</si>
  <si>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</si>
  <si>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</si>
  <si>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</si>
  <si>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</si>
  <si>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</si>
  <si>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</si>
  <si>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</si>
  <si>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</si>
  <si>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</si>
  <si>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</si>
  <si>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</si>
  <si>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>(4)</t>
  </si>
  <si>
    <t>(5)</t>
  </si>
  <si>
    <t>(6)</t>
  </si>
  <si>
    <t>(7)</t>
  </si>
  <si>
    <t>(8)</t>
  </si>
  <si>
    <t xml:space="preserve">Kecamatan Susukan </t>
  </si>
  <si>
    <t>Tabel : 3.2  Jumlah Penduduk menurut kelompok umur per Desa/Kelurahan di</t>
  </si>
  <si>
    <t>Tabel : 3.2  Jumlah Penduduk menurut Kelompok Umur per Desa/Kelurahan di</t>
  </si>
  <si>
    <t>Kelompok Umur</t>
  </si>
  <si>
    <t>0-5 tahun</t>
  </si>
  <si>
    <t>6-12 tahun</t>
  </si>
  <si>
    <t>13-18 tahun</t>
  </si>
  <si>
    <t>19-35 tahun</t>
  </si>
  <si>
    <t>36-50 tahun</t>
  </si>
  <si>
    <t>lebih dari 50 tahun</t>
  </si>
  <si>
    <t>35-50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</si>
</sst>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1" xfId="0" applyFont="1" applyBorder="1" applyAlignment="1">
      <alignment horizontal="center"/>
    </xf>
    <xf numFmtId="170" fontId="1" fillId="0" borderId="0" xfId="0" applyNumberFormat="1" applyFont="1" applyAlignment="1">
      <alignment horizontal="right"/>
    </xf>
    <xf numFmtId="170" fontId="1" fillId="0" borderId="0" xfId="0" applyNumberFormat="1" applyFont="1"/>
    <xf numFmtId="0" fontId="2" fillId="0" borderId="5" xfId="0" applyFont="1" applyBorder="1"/>
    <xf numFmtId="0" fontId="1" fillId="0" borderId="0" xfId="0" applyFont="1" applyAlignment="1">
      <alignment horizontal="center" vertical="center"/>
    </xf>
    <xf numFmtId="170" fontId="1" fillId="0" borderId="2" xfId="0" applyNumberFormat="1" applyFont="1" applyBorder="1"/>
    <xf numFmtId="0" fontId="2" fillId="0" borderId="1" xfId="0" applyFont="1" applyBorder="1"/>
    <xf numFmtId="0" fontId="1" fillId="0" borderId="4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170" fontId="3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AL26"/>
  <sheetViews>
    <sheetView tabSelected="1" workbookViewId="0">
      <selection activeCell="C4" sqref="C4:AL26"/>
    </sheetView>
  </sheetViews>
  <sheetFormatPr defaultRowHeight="14.5"/>
  <sheetData>
    <row r="4" spans="3:38">
      <c r="C4" s="1" t="s">
        <v>46</v>
      </c>
      <c r="L4" s="1" t="s">
        <v>47</v>
      </c>
      <c r="V4" s="1" t="s">
        <v>47</v>
      </c>
      <c r="AE4" s="1" t="s">
        <v>47</v>
      </c>
    </row>
    <row r="5" spans="3:38">
      <c r="C5" s="1" t="s">
        <v>0</v>
      </c>
      <c r="L5" s="1" t="s">
        <v>45</v>
      </c>
      <c r="V5" s="1" t="s">
        <v>45</v>
      </c>
      <c r="AE5" s="1" t="s">
        <v>45</v>
      </c>
    </row>
    <row r="6" spans="3:38">
      <c r="C6" s="1" t="s">
        <v>1</v>
      </c>
      <c r="L6" s="1" t="s">
        <v>2</v>
      </c>
      <c r="V6" s="1" t="s">
        <v>3</v>
      </c>
      <c r="AE6" s="1" t="s">
        <v>4</v>
      </c>
    </row>
    <row r="7" spans="3:38">
      <c r="C7" s="1"/>
    </row>
    <row r="8" spans="3:38">
      <c r="C8" s="2" t="s">
        <v>5</v>
      </c>
      <c r="D8" s="12" t="s">
        <v>48</v>
      </c>
      <c r="E8" s="18"/>
      <c r="F8" s="18"/>
      <c r="G8" s="18"/>
      <c r="H8" s="18"/>
      <c r="I8" s="18"/>
      <c r="J8" s="2" t="s">
        <v>39</v>
      </c>
      <c r="K8" s="16"/>
      <c r="L8" s="19" t="s">
        <v>5</v>
      </c>
      <c r="M8" s="12" t="s">
        <v>48</v>
      </c>
      <c r="N8" s="18"/>
      <c r="O8" s="18"/>
      <c r="P8" s="18"/>
      <c r="Q8" s="18"/>
      <c r="R8" s="18"/>
      <c r="S8" s="2" t="s">
        <v>39</v>
      </c>
      <c r="V8" s="19" t="s">
        <v>5</v>
      </c>
      <c r="W8" s="12" t="s">
        <v>48</v>
      </c>
      <c r="X8" s="18"/>
      <c r="Y8" s="18"/>
      <c r="Z8" s="18"/>
      <c r="AA8" s="18"/>
      <c r="AB8" s="18"/>
      <c r="AC8" s="2" t="s">
        <v>39</v>
      </c>
      <c r="AE8" s="19" t="s">
        <v>5</v>
      </c>
      <c r="AF8" s="12" t="s">
        <v>48</v>
      </c>
      <c r="AG8" s="18"/>
      <c r="AH8" s="18"/>
      <c r="AI8" s="18"/>
      <c r="AJ8" s="18"/>
      <c r="AK8" s="18"/>
      <c r="AL8" s="2" t="s">
        <v>39</v>
      </c>
    </row>
    <row r="9" spans="3:38">
      <c r="C9" s="3"/>
      <c r="D9" s="9" t="s">
        <v>49</v>
      </c>
      <c r="E9" s="20" t="s">
        <v>50</v>
      </c>
      <c r="F9" s="9" t="s">
        <v>51</v>
      </c>
      <c r="G9" s="9" t="s">
        <v>52</v>
      </c>
      <c r="H9" s="9" t="s">
        <v>53</v>
      </c>
      <c r="I9" s="9" t="s">
        <v>54</v>
      </c>
      <c r="J9" s="3"/>
      <c r="K9" s="1"/>
      <c r="L9" s="15"/>
      <c r="M9" s="9" t="s">
        <v>49</v>
      </c>
      <c r="N9" s="20" t="s">
        <v>50</v>
      </c>
      <c r="O9" s="9" t="s">
        <v>51</v>
      </c>
      <c r="P9" s="9" t="s">
        <v>52</v>
      </c>
      <c r="Q9" s="9" t="s">
        <v>55</v>
      </c>
      <c r="R9" s="9" t="s">
        <v>54</v>
      </c>
      <c r="S9" s="3"/>
      <c r="V9" s="15"/>
      <c r="W9" s="9" t="s">
        <v>49</v>
      </c>
      <c r="X9" s="20" t="s">
        <v>50</v>
      </c>
      <c r="Y9" s="9" t="s">
        <v>51</v>
      </c>
      <c r="Z9" s="9" t="s">
        <v>52</v>
      </c>
      <c r="AA9" s="9" t="s">
        <v>55</v>
      </c>
      <c r="AB9" s="9" t="s">
        <v>54</v>
      </c>
      <c r="AC9" s="3"/>
      <c r="AE9" s="15"/>
      <c r="AF9" s="9" t="s">
        <v>49</v>
      </c>
      <c r="AG9" s="20" t="s">
        <v>50</v>
      </c>
      <c r="AH9" s="9" t="s">
        <v>51</v>
      </c>
      <c r="AI9" s="9" t="s">
        <v>52</v>
      </c>
      <c r="AJ9" s="9" t="s">
        <v>55</v>
      </c>
      <c r="AK9" s="9" t="s">
        <v>54</v>
      </c>
      <c r="AL9" s="3"/>
    </row>
    <row r="10" spans="3:38">
      <c r="C10" s="4" t="s">
        <v>6</v>
      </c>
      <c r="D10" s="5" t="s">
        <v>7</v>
      </c>
      <c r="E10" s="5" t="s">
        <v>8</v>
      </c>
      <c r="F10" s="5" t="s">
        <v>40</v>
      </c>
      <c r="G10" s="5" t="s">
        <v>41</v>
      </c>
      <c r="H10" s="4" t="s">
        <v>42</v>
      </c>
      <c r="I10" s="4" t="s">
        <v>43</v>
      </c>
      <c r="J10" s="4" t="s">
        <v>44</v>
      </c>
      <c r="K10" s="10"/>
      <c r="L10" s="10" t="s">
        <v>6</v>
      </c>
      <c r="M10" s="11" t="s">
        <v>7</v>
      </c>
      <c r="N10" s="11" t="s">
        <v>8</v>
      </c>
      <c r="O10" s="11" t="s">
        <v>40</v>
      </c>
      <c r="P10" s="11" t="s">
        <v>41</v>
      </c>
      <c r="Q10" s="10" t="s">
        <v>42</v>
      </c>
      <c r="R10" s="10" t="s">
        <v>43</v>
      </c>
      <c r="S10" s="10" t="s">
        <v>44</v>
      </c>
      <c r="V10" s="10" t="s">
        <v>6</v>
      </c>
      <c r="W10" s="11" t="s">
        <v>7</v>
      </c>
      <c r="X10" s="11" t="s">
        <v>8</v>
      </c>
      <c r="Y10" s="11" t="s">
        <v>40</v>
      </c>
      <c r="Z10" s="11" t="s">
        <v>41</v>
      </c>
      <c r="AA10" s="10" t="s">
        <v>42</v>
      </c>
      <c r="AB10" s="10" t="s">
        <v>43</v>
      </c>
      <c r="AC10" s="10" t="s">
        <v>44</v>
      </c>
      <c r="AE10" s="10" t="s">
        <v>6</v>
      </c>
      <c r="AF10" s="11" t="s">
        <v>7</v>
      </c>
      <c r="AG10" s="11" t="s">
        <v>8</v>
      </c>
      <c r="AH10" s="11" t="s">
        <v>40</v>
      </c>
      <c r="AI10" s="11" t="s">
        <v>41</v>
      </c>
      <c r="AJ10" s="10" t="s">
        <v>42</v>
      </c>
      <c r="AK10" s="10" t="s">
        <v>43</v>
      </c>
      <c r="AL10" s="10" t="s">
        <v>44</v>
      </c>
    </row>
    <row r="11" spans="3:38">
      <c r="C11" s="1" t="s">
        <v>9</v>
      </c>
      <c r="D11" s="13">
        <v>303</v>
      </c>
      <c r="E11" s="13">
        <v>291</v>
      </c>
      <c r="F11" s="13">
        <v>556</v>
      </c>
      <c r="G11" s="13">
        <v>987</v>
      </c>
      <c r="H11" s="13">
        <v>921</v>
      </c>
      <c r="I11" s="13">
        <v>961</v>
      </c>
      <c r="J11" s="13">
        <f t="shared" ref="J11:J25" si="0">SUM(D11:I11)</f>
        <v>4019</v>
      </c>
      <c r="K11" s="14"/>
      <c r="L11" s="6" t="s">
        <v>10</v>
      </c>
      <c r="M11" s="13">
        <v>303</v>
      </c>
      <c r="N11" s="13">
        <v>291</v>
      </c>
      <c r="O11" s="13">
        <v>556</v>
      </c>
      <c r="P11" s="13">
        <v>987</v>
      </c>
      <c r="Q11" s="13">
        <v>921</v>
      </c>
      <c r="R11" s="13">
        <v>961</v>
      </c>
      <c r="S11" s="13">
        <f>SUM(M11:R11)</f>
        <v>4019</v>
      </c>
      <c r="V11" s="6" t="s">
        <v>10</v>
      </c>
      <c r="W11" s="13">
        <v>303</v>
      </c>
      <c r="X11" s="13">
        <v>291</v>
      </c>
      <c r="Y11" s="13">
        <v>556</v>
      </c>
      <c r="Z11" s="13">
        <v>987</v>
      </c>
      <c r="AA11" s="13">
        <v>921</v>
      </c>
      <c r="AB11" s="13">
        <v>961</v>
      </c>
      <c r="AC11" s="13">
        <f>SUM(W11:AB11)</f>
        <v>4019</v>
      </c>
      <c r="AE11" s="6" t="s">
        <v>10</v>
      </c>
      <c r="AF11" s="13">
        <v>303</v>
      </c>
      <c r="AG11" s="13">
        <v>291</v>
      </c>
      <c r="AH11" s="13">
        <v>556</v>
      </c>
      <c r="AI11" s="13">
        <v>987</v>
      </c>
      <c r="AJ11" s="13">
        <v>921</v>
      </c>
      <c r="AK11" s="13">
        <v>961</v>
      </c>
      <c r="AL11" s="13">
        <f t="shared" ref="AL11:AL14" si="1">SUM(AF11:AK11)</f>
        <v>4019</v>
      </c>
    </row>
    <row r="12" spans="3:38">
      <c r="C12" s="1" t="s">
        <v>11</v>
      </c>
      <c r="D12" s="14"/>
      <c r="E12" s="14"/>
      <c r="F12" s="14"/>
      <c r="G12" s="14"/>
      <c r="H12" s="14"/>
      <c r="I12" s="14"/>
      <c r="J12" s="14">
        <f t="shared" si="0"/>
        <v>0</v>
      </c>
      <c r="K12" s="14"/>
      <c r="L12" s="7" t="s">
        <v>12</v>
      </c>
      <c r="M12" s="14"/>
      <c r="N12" s="14"/>
      <c r="O12" s="14"/>
      <c r="P12" s="14"/>
      <c r="Q12" s="14"/>
      <c r="R12" s="14"/>
      <c r="S12" s="14"/>
      <c r="V12" s="7" t="s">
        <v>12</v>
      </c>
      <c r="W12" s="14"/>
      <c r="X12" s="14"/>
      <c r="Y12" s="14"/>
      <c r="Z12" s="14"/>
      <c r="AA12" s="14"/>
      <c r="AB12" s="14"/>
      <c r="AC12" s="14"/>
      <c r="AE12" s="7" t="s">
        <v>12</v>
      </c>
      <c r="AF12" s="13">
        <v>254</v>
      </c>
      <c r="AG12" s="13">
        <v>430</v>
      </c>
      <c r="AH12" s="13">
        <v>351</v>
      </c>
      <c r="AI12" s="13">
        <v>943</v>
      </c>
      <c r="AJ12" s="13">
        <v>956</v>
      </c>
      <c r="AK12" s="13">
        <v>1251</v>
      </c>
      <c r="AL12" s="13">
        <f t="shared" si="1"/>
        <v>4185</v>
      </c>
    </row>
    <row r="13" spans="3:38">
      <c r="C13" s="1" t="s">
        <v>13</v>
      </c>
      <c r="D13" s="14">
        <v>1427</v>
      </c>
      <c r="E13" s="14">
        <v>1234</v>
      </c>
      <c r="F13" s="14">
        <v>1146</v>
      </c>
      <c r="G13" s="14">
        <v>1236</v>
      </c>
      <c r="H13" s="14">
        <v>2281</v>
      </c>
      <c r="I13" s="14">
        <v>4198</v>
      </c>
      <c r="J13" s="14">
        <f t="shared" si="0"/>
        <v>11522</v>
      </c>
      <c r="K13" s="14"/>
      <c r="L13" s="7" t="s">
        <v>14</v>
      </c>
      <c r="M13" s="14">
        <v>1427</v>
      </c>
      <c r="N13" s="14">
        <v>1234</v>
      </c>
      <c r="O13" s="14">
        <v>1146</v>
      </c>
      <c r="P13" s="14">
        <v>1236</v>
      </c>
      <c r="Q13" s="14">
        <v>2281</v>
      </c>
      <c r="R13" s="14">
        <v>4198</v>
      </c>
      <c r="S13" s="14">
        <f t="shared" ref="S13:S16" si="2">SUM(M13:R13)</f>
        <v>11522</v>
      </c>
      <c r="V13" s="7" t="s">
        <v>14</v>
      </c>
      <c r="W13" s="14">
        <v>1427</v>
      </c>
      <c r="X13" s="14">
        <v>1234</v>
      </c>
      <c r="Y13" s="14">
        <v>1146</v>
      </c>
      <c r="Z13" s="14">
        <v>1236</v>
      </c>
      <c r="AA13" s="14">
        <v>2281</v>
      </c>
      <c r="AB13" s="14">
        <v>4198</v>
      </c>
      <c r="AC13" s="14">
        <f t="shared" ref="AC13:AC17" si="3">SUM(W13:AB13)</f>
        <v>11522</v>
      </c>
      <c r="AE13" s="7" t="s">
        <v>14</v>
      </c>
      <c r="AF13" s="13">
        <v>589</v>
      </c>
      <c r="AG13" s="13">
        <v>613</v>
      </c>
      <c r="AH13" s="13">
        <v>775</v>
      </c>
      <c r="AI13" s="13">
        <v>2792</v>
      </c>
      <c r="AJ13" s="13">
        <v>2805</v>
      </c>
      <c r="AK13" s="13">
        <v>4144</v>
      </c>
      <c r="AL13" s="13">
        <f t="shared" si="1"/>
        <v>11718</v>
      </c>
    </row>
    <row r="14" spans="3:38">
      <c r="C14" s="1" t="s">
        <v>15</v>
      </c>
      <c r="D14" s="14">
        <v>667</v>
      </c>
      <c r="E14" s="14">
        <v>1180</v>
      </c>
      <c r="F14" s="14">
        <v>1030</v>
      </c>
      <c r="G14" s="14">
        <v>2669</v>
      </c>
      <c r="H14" s="14">
        <v>2787</v>
      </c>
      <c r="I14" s="14">
        <v>2824</v>
      </c>
      <c r="J14" s="14">
        <f t="shared" si="0"/>
        <v>11157</v>
      </c>
      <c r="K14" s="14"/>
      <c r="L14" s="7" t="s">
        <v>16</v>
      </c>
      <c r="M14" s="14">
        <v>667</v>
      </c>
      <c r="N14" s="14">
        <v>1180</v>
      </c>
      <c r="O14" s="14">
        <v>1030</v>
      </c>
      <c r="P14" s="14">
        <v>2669</v>
      </c>
      <c r="Q14" s="14">
        <v>2787</v>
      </c>
      <c r="R14" s="14">
        <v>2824</v>
      </c>
      <c r="S14" s="14">
        <f t="shared" si="2"/>
        <v>11157</v>
      </c>
      <c r="V14" s="7" t="s">
        <v>16</v>
      </c>
      <c r="W14" s="14">
        <v>667</v>
      </c>
      <c r="X14" s="14">
        <v>1180</v>
      </c>
      <c r="Y14" s="14">
        <v>1030</v>
      </c>
      <c r="Z14" s="14">
        <v>2669</v>
      </c>
      <c r="AA14" s="14">
        <v>2787</v>
      </c>
      <c r="AB14" s="14">
        <v>2824</v>
      </c>
      <c r="AC14" s="14">
        <f t="shared" si="3"/>
        <v>11157</v>
      </c>
      <c r="AD14" s="14"/>
      <c r="AE14" s="7" t="s">
        <v>16</v>
      </c>
      <c r="AF14" s="13">
        <v>667</v>
      </c>
      <c r="AG14" s="13">
        <v>1180</v>
      </c>
      <c r="AH14" s="13">
        <v>1030</v>
      </c>
      <c r="AI14" s="13">
        <v>2669</v>
      </c>
      <c r="AJ14" s="13">
        <v>2320</v>
      </c>
      <c r="AK14" s="13">
        <v>2932</v>
      </c>
      <c r="AL14" s="13">
        <f t="shared" si="1"/>
        <v>10798</v>
      </c>
    </row>
    <row r="15" spans="3:38">
      <c r="C15" s="1" t="s">
        <v>17</v>
      </c>
      <c r="D15" s="14">
        <v>87</v>
      </c>
      <c r="E15" s="14">
        <v>122</v>
      </c>
      <c r="F15" s="14">
        <v>507</v>
      </c>
      <c r="G15" s="14">
        <v>1205</v>
      </c>
      <c r="H15" s="14">
        <v>765</v>
      </c>
      <c r="I15" s="14">
        <v>529</v>
      </c>
      <c r="J15" s="14">
        <f t="shared" si="0"/>
        <v>3215</v>
      </c>
      <c r="K15" s="14"/>
      <c r="L15" s="1" t="s">
        <v>18</v>
      </c>
      <c r="M15" s="14">
        <v>87</v>
      </c>
      <c r="N15" s="14">
        <v>122</v>
      </c>
      <c r="O15" s="14">
        <v>507</v>
      </c>
      <c r="P15" s="14">
        <v>1205</v>
      </c>
      <c r="Q15" s="14">
        <v>765</v>
      </c>
      <c r="R15" s="14">
        <v>529</v>
      </c>
      <c r="S15" s="14">
        <f t="shared" si="2"/>
        <v>3215</v>
      </c>
      <c r="V15" s="1" t="s">
        <v>18</v>
      </c>
      <c r="W15" s="14">
        <v>87</v>
      </c>
      <c r="X15" s="14">
        <v>122</v>
      </c>
      <c r="Y15" s="14">
        <v>507</v>
      </c>
      <c r="Z15" s="14">
        <v>1205</v>
      </c>
      <c r="AA15" s="14">
        <v>765</v>
      </c>
      <c r="AB15" s="14">
        <v>529</v>
      </c>
      <c r="AC15" s="14">
        <f t="shared" si="3"/>
        <v>3215</v>
      </c>
      <c r="AE15" s="1" t="s">
        <v>18</v>
      </c>
      <c r="AF15" s="13">
        <v>114</v>
      </c>
      <c r="AG15" s="13">
        <v>271</v>
      </c>
      <c r="AH15" s="13">
        <v>278</v>
      </c>
      <c r="AI15" s="13">
        <v>780</v>
      </c>
      <c r="AJ15" s="13">
        <v>726</v>
      </c>
      <c r="AK15" s="13">
        <v>877</v>
      </c>
      <c r="AL15" s="13">
        <f>SUM(AF15:AK15)</f>
        <v>3046</v>
      </c>
    </row>
    <row r="16" spans="3:38">
      <c r="C16" s="1" t="s">
        <v>19</v>
      </c>
      <c r="D16" s="14">
        <v>138</v>
      </c>
      <c r="E16" s="14">
        <v>312</v>
      </c>
      <c r="F16" s="14">
        <v>224</v>
      </c>
      <c r="G16" s="14">
        <v>986</v>
      </c>
      <c r="H16" s="14">
        <v>560</v>
      </c>
      <c r="I16" s="14">
        <v>422</v>
      </c>
      <c r="J16" s="14">
        <f t="shared" si="0"/>
        <v>2642</v>
      </c>
      <c r="K16" s="14"/>
      <c r="L16" s="1" t="s">
        <v>20</v>
      </c>
      <c r="M16" s="13">
        <v>138</v>
      </c>
      <c r="N16" s="13">
        <v>312</v>
      </c>
      <c r="O16" s="13">
        <v>224</v>
      </c>
      <c r="P16" s="13">
        <v>986</v>
      </c>
      <c r="Q16" s="13">
        <v>560</v>
      </c>
      <c r="R16" s="13">
        <v>422</v>
      </c>
      <c r="S16" s="13">
        <f t="shared" si="2"/>
        <v>2642</v>
      </c>
      <c r="V16" s="1" t="s">
        <v>20</v>
      </c>
      <c r="W16" s="13">
        <v>138</v>
      </c>
      <c r="X16" s="13">
        <v>312</v>
      </c>
      <c r="Y16" s="13">
        <v>224</v>
      </c>
      <c r="Z16" s="13">
        <v>986</v>
      </c>
      <c r="AA16" s="13">
        <v>560</v>
      </c>
      <c r="AB16" s="13">
        <v>422</v>
      </c>
      <c r="AC16" s="13">
        <f t="shared" si="3"/>
        <v>2642</v>
      </c>
      <c r="AE16" s="1" t="s">
        <v>20</v>
      </c>
      <c r="AF16" s="13">
        <v>176</v>
      </c>
      <c r="AG16" s="13">
        <v>437</v>
      </c>
      <c r="AH16" s="13">
        <v>246</v>
      </c>
      <c r="AI16" s="13">
        <v>638</v>
      </c>
      <c r="AJ16" s="13">
        <v>589</v>
      </c>
      <c r="AK16" s="13">
        <v>799</v>
      </c>
      <c r="AL16" s="13">
        <f>SUM(AF16:AK16)</f>
        <v>2885</v>
      </c>
    </row>
    <row r="17" spans="3:38">
      <c r="C17" s="1" t="s">
        <v>21</v>
      </c>
      <c r="D17" s="14">
        <v>163</v>
      </c>
      <c r="E17" s="14">
        <v>423</v>
      </c>
      <c r="F17" s="14">
        <v>450</v>
      </c>
      <c r="G17" s="14">
        <v>691</v>
      </c>
      <c r="H17" s="14">
        <v>669</v>
      </c>
      <c r="I17" s="14">
        <v>813</v>
      </c>
      <c r="J17" s="14">
        <f t="shared" si="0"/>
        <v>3209</v>
      </c>
      <c r="K17" s="14"/>
      <c r="L17" s="1" t="s">
        <v>22</v>
      </c>
      <c r="M17" s="21"/>
      <c r="N17" s="21"/>
      <c r="O17" s="22"/>
      <c r="P17" s="22"/>
      <c r="Q17" s="21"/>
      <c r="R17" s="21"/>
      <c r="S17" s="14"/>
      <c r="V17" s="1" t="s">
        <v>22</v>
      </c>
      <c r="W17" s="13">
        <v>163</v>
      </c>
      <c r="X17" s="13">
        <v>423</v>
      </c>
      <c r="Y17" s="13">
        <v>450</v>
      </c>
      <c r="Z17" s="13">
        <v>691</v>
      </c>
      <c r="AA17" s="13">
        <v>669</v>
      </c>
      <c r="AB17" s="13">
        <v>813</v>
      </c>
      <c r="AC17" s="13">
        <f t="shared" si="3"/>
        <v>3209</v>
      </c>
      <c r="AE17" s="1" t="s">
        <v>22</v>
      </c>
      <c r="AF17" s="13">
        <v>156</v>
      </c>
      <c r="AG17" s="13">
        <v>216</v>
      </c>
      <c r="AH17" s="13">
        <v>203</v>
      </c>
      <c r="AI17" s="13">
        <v>678</v>
      </c>
      <c r="AJ17" s="13">
        <v>575</v>
      </c>
      <c r="AK17" s="13">
        <v>856</v>
      </c>
      <c r="AL17" s="13">
        <v>2684</v>
      </c>
    </row>
    <row r="18" spans="3:38">
      <c r="C18" s="1" t="s">
        <v>23</v>
      </c>
      <c r="D18" s="14">
        <v>184</v>
      </c>
      <c r="E18" s="14">
        <v>443</v>
      </c>
      <c r="F18" s="14">
        <v>222</v>
      </c>
      <c r="G18" s="14">
        <v>692</v>
      </c>
      <c r="H18" s="14">
        <v>633</v>
      </c>
      <c r="I18" s="14">
        <v>879</v>
      </c>
      <c r="J18" s="14">
        <f t="shared" si="0"/>
        <v>3053</v>
      </c>
      <c r="K18" s="14"/>
      <c r="L18" s="1" t="s">
        <v>24</v>
      </c>
      <c r="M18" s="14"/>
      <c r="N18" s="14"/>
      <c r="O18" s="14"/>
      <c r="P18" s="14"/>
      <c r="Q18" s="14"/>
      <c r="R18" s="14"/>
      <c r="S18" s="14"/>
      <c r="V18" s="1" t="s">
        <v>24</v>
      </c>
      <c r="W18" s="14"/>
      <c r="X18" s="14"/>
      <c r="Y18" s="14"/>
      <c r="Z18" s="14"/>
      <c r="AA18" s="14"/>
      <c r="AB18" s="14"/>
      <c r="AC18" s="14"/>
      <c r="AE18" s="1" t="s">
        <v>24</v>
      </c>
      <c r="AF18" s="13">
        <v>145</v>
      </c>
      <c r="AG18" s="13">
        <f>165+138</f>
        <v>303</v>
      </c>
      <c r="AH18" s="13">
        <f>138+113</f>
        <v>251</v>
      </c>
      <c r="AI18" s="13">
        <f>404+319</f>
        <v>723</v>
      </c>
      <c r="AJ18" s="13">
        <f>314+286</f>
        <v>600</v>
      </c>
      <c r="AK18" s="13">
        <v>787</v>
      </c>
      <c r="AL18" s="13">
        <f>SUM(AF18:AK18)</f>
        <v>2809</v>
      </c>
    </row>
    <row r="19" spans="3:38">
      <c r="C19" s="1" t="s">
        <v>25</v>
      </c>
      <c r="D19" s="14">
        <v>95</v>
      </c>
      <c r="E19" s="14">
        <v>147</v>
      </c>
      <c r="F19" s="14">
        <v>137</v>
      </c>
      <c r="G19" s="14">
        <v>344</v>
      </c>
      <c r="H19" s="14">
        <v>263</v>
      </c>
      <c r="I19" s="14">
        <v>341</v>
      </c>
      <c r="J19" s="14">
        <f t="shared" si="0"/>
        <v>1327</v>
      </c>
      <c r="K19" s="14"/>
      <c r="L19" s="1" t="s">
        <v>26</v>
      </c>
      <c r="M19" s="14">
        <v>95</v>
      </c>
      <c r="N19" s="14">
        <v>147</v>
      </c>
      <c r="O19" s="14">
        <v>137</v>
      </c>
      <c r="P19" s="14">
        <v>344</v>
      </c>
      <c r="Q19" s="14">
        <v>263</v>
      </c>
      <c r="R19" s="14">
        <v>341</v>
      </c>
      <c r="S19" s="14">
        <f>SUM(M19:R19)</f>
        <v>1327</v>
      </c>
      <c r="V19" s="1" t="s">
        <v>26</v>
      </c>
      <c r="W19" s="13">
        <v>95</v>
      </c>
      <c r="X19" s="13">
        <v>147</v>
      </c>
      <c r="Y19" s="13">
        <v>137</v>
      </c>
      <c r="Z19" s="13">
        <v>344</v>
      </c>
      <c r="AA19" s="13">
        <v>263</v>
      </c>
      <c r="AB19" s="13">
        <v>341</v>
      </c>
      <c r="AC19" s="13">
        <f>SUM(W19:AB19)</f>
        <v>1327</v>
      </c>
      <c r="AE19" s="1" t="s">
        <v>26</v>
      </c>
      <c r="AF19" s="13">
        <v>74</v>
      </c>
      <c r="AG19" s="13">
        <v>220</v>
      </c>
      <c r="AH19" s="13">
        <v>138</v>
      </c>
      <c r="AI19" s="13">
        <v>308</v>
      </c>
      <c r="AJ19" s="13">
        <v>285</v>
      </c>
      <c r="AK19" s="13">
        <v>307</v>
      </c>
      <c r="AL19" s="13">
        <v>1334</v>
      </c>
    </row>
    <row r="20" spans="3:38">
      <c r="C20" s="1" t="s">
        <v>27</v>
      </c>
      <c r="D20" s="14"/>
      <c r="E20" s="14"/>
      <c r="F20" s="14"/>
      <c r="G20" s="14"/>
      <c r="H20" s="14"/>
      <c r="I20" s="14"/>
      <c r="J20" s="14">
        <f t="shared" si="0"/>
        <v>0</v>
      </c>
      <c r="K20" s="14"/>
      <c r="L20" s="1" t="s">
        <v>28</v>
      </c>
      <c r="M20" s="21"/>
      <c r="N20" s="21"/>
      <c r="O20" s="21"/>
      <c r="P20" s="21"/>
      <c r="Q20" s="21"/>
      <c r="R20" s="21"/>
      <c r="S20" s="14"/>
      <c r="V20" s="1" t="s">
        <v>28</v>
      </c>
      <c r="W20" s="21">
        <v>268</v>
      </c>
      <c r="X20" s="21">
        <v>411</v>
      </c>
      <c r="Y20" s="21">
        <v>373</v>
      </c>
      <c r="Z20" s="21">
        <v>815</v>
      </c>
      <c r="AA20" s="21">
        <v>639</v>
      </c>
      <c r="AB20" s="21">
        <v>863</v>
      </c>
      <c r="AC20" s="14">
        <v>3369</v>
      </c>
      <c r="AE20" s="1" t="s">
        <v>28</v>
      </c>
      <c r="AF20" s="21">
        <v>269</v>
      </c>
      <c r="AG20" s="21">
        <v>412</v>
      </c>
      <c r="AH20" s="21">
        <v>370</v>
      </c>
      <c r="AI20" s="21">
        <v>810</v>
      </c>
      <c r="AJ20" s="21">
        <v>630</v>
      </c>
      <c r="AK20" s="21">
        <v>860</v>
      </c>
      <c r="AL20" s="13">
        <v>2656</v>
      </c>
    </row>
    <row r="21" spans="3:38">
      <c r="C21" s="1" t="s">
        <v>29</v>
      </c>
      <c r="D21" s="14"/>
      <c r="E21" s="14"/>
      <c r="F21" s="14"/>
      <c r="G21" s="14"/>
      <c r="H21" s="14"/>
      <c r="I21" s="14"/>
      <c r="J21" s="14">
        <f t="shared" si="0"/>
        <v>0</v>
      </c>
      <c r="K21" s="14"/>
      <c r="L21" s="1" t="s">
        <v>30</v>
      </c>
      <c r="M21" s="21"/>
      <c r="N21" s="21"/>
      <c r="O21" s="22"/>
      <c r="P21" s="22"/>
      <c r="Q21" s="21"/>
      <c r="R21" s="21"/>
      <c r="S21" s="14"/>
      <c r="V21" s="1" t="s">
        <v>30</v>
      </c>
      <c r="W21" s="21"/>
      <c r="X21" s="21"/>
      <c r="Y21" s="22"/>
      <c r="Z21" s="22"/>
      <c r="AA21" s="21"/>
      <c r="AB21" s="21"/>
      <c r="AC21" s="14"/>
      <c r="AE21" s="1" t="s">
        <v>30</v>
      </c>
      <c r="AF21" s="21">
        <v>219</v>
      </c>
      <c r="AG21" s="21">
        <v>319</v>
      </c>
      <c r="AH21" s="22">
        <v>190</v>
      </c>
      <c r="AI21" s="22">
        <v>1009</v>
      </c>
      <c r="AJ21" s="21">
        <v>821</v>
      </c>
      <c r="AK21" s="21">
        <v>1082</v>
      </c>
      <c r="AL21" s="13">
        <v>3640</v>
      </c>
    </row>
    <row r="22" spans="3:38">
      <c r="C22" s="1" t="s">
        <v>31</v>
      </c>
      <c r="D22" s="14">
        <v>362</v>
      </c>
      <c r="E22" s="14">
        <v>477</v>
      </c>
      <c r="F22" s="14">
        <v>389</v>
      </c>
      <c r="G22" s="14">
        <v>1120</v>
      </c>
      <c r="H22" s="14">
        <v>951</v>
      </c>
      <c r="I22" s="14">
        <v>1080</v>
      </c>
      <c r="J22" s="14">
        <f t="shared" si="0"/>
        <v>4379</v>
      </c>
      <c r="K22" s="14"/>
      <c r="L22" s="1" t="s">
        <v>32</v>
      </c>
      <c r="M22" s="14"/>
      <c r="N22" s="14"/>
      <c r="O22" s="14"/>
      <c r="P22" s="14"/>
      <c r="Q22" s="14"/>
      <c r="R22" s="14"/>
      <c r="S22" s="14"/>
      <c r="V22" s="1" t="s">
        <v>32</v>
      </c>
      <c r="W22" s="13">
        <v>229</v>
      </c>
      <c r="X22" s="13">
        <v>435</v>
      </c>
      <c r="Y22" s="13">
        <v>418</v>
      </c>
      <c r="Z22" s="13">
        <v>982</v>
      </c>
      <c r="AA22" s="13">
        <v>919</v>
      </c>
      <c r="AB22" s="13">
        <v>1268</v>
      </c>
      <c r="AC22" s="13">
        <f>SUM(W22:AB22)</f>
        <v>4251</v>
      </c>
      <c r="AE22" s="1" t="s">
        <v>32</v>
      </c>
      <c r="AF22" s="13">
        <v>261</v>
      </c>
      <c r="AG22" s="13">
        <v>438</v>
      </c>
      <c r="AH22" s="13">
        <v>415</v>
      </c>
      <c r="AI22" s="13">
        <v>991</v>
      </c>
      <c r="AJ22" s="13">
        <v>923</v>
      </c>
      <c r="AK22" s="13">
        <v>1231</v>
      </c>
      <c r="AL22" s="13">
        <f>AK22+AJ22+AI22+AH22+AG22+AF22</f>
        <v>4259</v>
      </c>
    </row>
    <row r="23" spans="3:38">
      <c r="C23" s="1" t="s">
        <v>33</v>
      </c>
      <c r="D23" s="14"/>
      <c r="E23" s="14"/>
      <c r="F23" s="14"/>
      <c r="G23" s="14"/>
      <c r="H23" s="14"/>
      <c r="I23" s="14"/>
      <c r="J23" s="14">
        <f t="shared" si="0"/>
        <v>0</v>
      </c>
      <c r="K23" s="14"/>
      <c r="L23" s="1" t="s">
        <v>34</v>
      </c>
      <c r="M23" s="14"/>
      <c r="N23" s="14"/>
      <c r="O23" s="14"/>
      <c r="P23" s="14"/>
      <c r="Q23" s="14"/>
      <c r="R23" s="14"/>
      <c r="S23" s="14"/>
      <c r="V23" s="1" t="s">
        <v>34</v>
      </c>
      <c r="W23" s="14"/>
      <c r="X23" s="14"/>
      <c r="Y23" s="14"/>
      <c r="Z23" s="14"/>
      <c r="AA23" s="14"/>
      <c r="AB23" s="14"/>
      <c r="AC23" s="14"/>
      <c r="AE23" s="1" t="s">
        <v>34</v>
      </c>
      <c r="AF23" s="13">
        <v>191</v>
      </c>
      <c r="AG23" s="13">
        <v>452</v>
      </c>
      <c r="AH23" s="13">
        <v>280</v>
      </c>
      <c r="AI23" s="13">
        <v>685</v>
      </c>
      <c r="AJ23" s="13">
        <v>645</v>
      </c>
      <c r="AK23" s="13">
        <v>653</v>
      </c>
      <c r="AL23" s="13">
        <f t="shared" ref="AL23:AL25" si="4">SUM(AF23:AK23)</f>
        <v>2906</v>
      </c>
    </row>
    <row r="24" spans="3:38">
      <c r="C24" s="1" t="s">
        <v>35</v>
      </c>
      <c r="D24" s="14">
        <v>293</v>
      </c>
      <c r="E24" s="14">
        <v>377</v>
      </c>
      <c r="F24" s="14">
        <v>397</v>
      </c>
      <c r="G24" s="14">
        <v>1099</v>
      </c>
      <c r="H24" s="14">
        <v>1027</v>
      </c>
      <c r="I24" s="14">
        <v>1245</v>
      </c>
      <c r="J24" s="14">
        <f t="shared" si="0"/>
        <v>4438</v>
      </c>
      <c r="K24" s="14"/>
      <c r="L24" s="1" t="s">
        <v>36</v>
      </c>
      <c r="M24" s="14">
        <v>311</v>
      </c>
      <c r="N24" s="14">
        <v>299</v>
      </c>
      <c r="O24" s="14">
        <v>399</v>
      </c>
      <c r="P24" s="14">
        <v>1061</v>
      </c>
      <c r="Q24" s="14">
        <v>1050</v>
      </c>
      <c r="R24" s="14">
        <v>1328</v>
      </c>
      <c r="S24" s="14">
        <v>4448</v>
      </c>
      <c r="V24" s="1" t="s">
        <v>36</v>
      </c>
      <c r="W24" s="14">
        <v>311</v>
      </c>
      <c r="X24" s="14">
        <v>299</v>
      </c>
      <c r="Y24" s="14">
        <v>399</v>
      </c>
      <c r="Z24" s="14">
        <v>1061</v>
      </c>
      <c r="AA24" s="14">
        <v>1050</v>
      </c>
      <c r="AB24" s="14">
        <v>1328</v>
      </c>
      <c r="AC24" s="14">
        <v>4448</v>
      </c>
      <c r="AE24" s="1" t="s">
        <v>36</v>
      </c>
      <c r="AF24" s="13">
        <v>276</v>
      </c>
      <c r="AG24" s="13">
        <v>401</v>
      </c>
      <c r="AH24" s="13">
        <v>409</v>
      </c>
      <c r="AI24" s="13">
        <v>1100</v>
      </c>
      <c r="AJ24" s="13">
        <v>1131</v>
      </c>
      <c r="AK24" s="13">
        <v>1153</v>
      </c>
      <c r="AL24" s="13">
        <f t="shared" si="4"/>
        <v>4470</v>
      </c>
    </row>
    <row r="25" spans="3:38">
      <c r="C25" s="8" t="s">
        <v>37</v>
      </c>
      <c r="D25" s="14">
        <v>295</v>
      </c>
      <c r="E25" s="14">
        <v>407</v>
      </c>
      <c r="F25" s="14">
        <v>426</v>
      </c>
      <c r="G25" s="14">
        <v>1312</v>
      </c>
      <c r="H25" s="14">
        <v>1080</v>
      </c>
      <c r="I25" s="14">
        <v>1258</v>
      </c>
      <c r="J25" s="14">
        <f t="shared" si="0"/>
        <v>4778</v>
      </c>
      <c r="K25" s="14"/>
      <c r="L25" s="1" t="s">
        <v>38</v>
      </c>
      <c r="M25" s="14">
        <v>298</v>
      </c>
      <c r="N25" s="14">
        <v>418</v>
      </c>
      <c r="O25" s="14">
        <v>420</v>
      </c>
      <c r="P25" s="14">
        <v>1438</v>
      </c>
      <c r="Q25" s="14">
        <v>1075</v>
      </c>
      <c r="R25" s="14">
        <v>1204</v>
      </c>
      <c r="S25" s="14">
        <f>SUM(M25:R25)</f>
        <v>4853</v>
      </c>
      <c r="V25" s="1" t="s">
        <v>38</v>
      </c>
      <c r="W25" s="23">
        <v>357</v>
      </c>
      <c r="X25" s="23">
        <v>507</v>
      </c>
      <c r="Y25" s="23">
        <v>457</v>
      </c>
      <c r="Z25" s="23">
        <v>1214</v>
      </c>
      <c r="AA25" s="23">
        <v>1098</v>
      </c>
      <c r="AB25" s="23">
        <v>1179</v>
      </c>
      <c r="AC25" s="14">
        <f>SUM(W25:AB25)</f>
        <v>4812</v>
      </c>
      <c r="AE25" s="1" t="s">
        <v>38</v>
      </c>
      <c r="AF25" s="13">
        <v>327</v>
      </c>
      <c r="AG25" s="13">
        <v>583</v>
      </c>
      <c r="AH25" s="13">
        <v>461</v>
      </c>
      <c r="AI25" s="13">
        <v>1177</v>
      </c>
      <c r="AJ25" s="13">
        <v>1146</v>
      </c>
      <c r="AK25" s="13">
        <v>1159</v>
      </c>
      <c r="AL25" s="13">
        <f t="shared" si="4"/>
        <v>4853</v>
      </c>
    </row>
    <row r="26" spans="3:38">
      <c r="C26" s="9" t="s">
        <v>39</v>
      </c>
      <c r="D26" s="17">
        <f t="shared" ref="D26:J26" si="5">SUM(D11:D25)</f>
        <v>4014</v>
      </c>
      <c r="E26" s="17">
        <f t="shared" si="5"/>
        <v>5413</v>
      </c>
      <c r="F26" s="17">
        <f t="shared" si="5"/>
        <v>5484</v>
      </c>
      <c r="G26" s="17">
        <f t="shared" si="5"/>
        <v>12341</v>
      </c>
      <c r="H26" s="17">
        <f t="shared" si="5"/>
        <v>11937</v>
      </c>
      <c r="I26" s="17">
        <f t="shared" si="5"/>
        <v>14550</v>
      </c>
      <c r="J26" s="17">
        <f t="shared" si="5"/>
        <v>53739</v>
      </c>
      <c r="K26" s="14"/>
      <c r="L26" s="9" t="s">
        <v>39</v>
      </c>
      <c r="M26" s="17"/>
      <c r="N26" s="17"/>
      <c r="O26" s="17"/>
      <c r="P26" s="17"/>
      <c r="Q26" s="17"/>
      <c r="R26" s="17"/>
      <c r="S26" s="17"/>
      <c r="V26" s="9" t="s">
        <v>39</v>
      </c>
      <c r="W26" s="17"/>
      <c r="X26" s="17"/>
      <c r="Y26" s="17"/>
      <c r="Z26" s="17"/>
      <c r="AA26" s="17"/>
      <c r="AB26" s="17"/>
      <c r="AC26" s="17"/>
      <c r="AE26" s="9" t="s">
        <v>39</v>
      </c>
      <c r="AF26" s="17">
        <f t="shared" ref="AF26:AL26" si="6">SUM(AF11:AF25)</f>
        <v>4021</v>
      </c>
      <c r="AG26" s="17">
        <f t="shared" si="6"/>
        <v>6566</v>
      </c>
      <c r="AH26" s="17">
        <f t="shared" si="6"/>
        <v>5953</v>
      </c>
      <c r="AI26" s="17">
        <f t="shared" si="6"/>
        <v>16290</v>
      </c>
      <c r="AJ26" s="17">
        <f t="shared" si="6"/>
        <v>15073</v>
      </c>
      <c r="AK26" s="17">
        <f t="shared" si="6"/>
        <v>19052</v>
      </c>
      <c r="AL26" s="17">
        <f t="shared" si="6"/>
        <v>66262</v>
      </c>
    </row>
  </sheetData>
  <mergeCells count="12">
    <mergeCell ref="S8:S9"/>
    <mergeCell ref="AL8:AL9"/>
    <mergeCell ref="W8:AB8"/>
    <mergeCell ref="AF8:AK8"/>
    <mergeCell ref="AC8:AC9"/>
    <mergeCell ref="AE8:AE9"/>
    <mergeCell ref="V8:V9"/>
    <mergeCell ref="M8:R8"/>
    <mergeCell ref="L8:L9"/>
    <mergeCell ref="C8:C9"/>
    <mergeCell ref="J8:J9"/>
    <mergeCell ref="D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2026-04-24T07:32:52Z</dcterms:modified>
</cp:coreProperties>
</file>