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405E5AFB-3C77-4F42-8DD2-42AA46D074EE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25" i="1" l="1"/>
  <c r="AW25" i="1"/>
  <c r="AV25" i="1"/>
  <c r="AU25" i="1"/>
  <c r="AS25" i="1"/>
  <c r="AR25" i="1"/>
  <c r="AP25" i="1"/>
  <c r="AK25" i="1"/>
  <c r="AJ25" i="1"/>
  <c r="AI25" i="1"/>
  <c r="AH25" i="1"/>
  <c r="AF25" i="1"/>
  <c r="AE25" i="1"/>
  <c r="AD25" i="1"/>
  <c r="AC25" i="1"/>
  <c r="W25" i="1"/>
  <c r="V25" i="1"/>
  <c r="U25" i="1"/>
  <c r="T25" i="1"/>
  <c r="S25" i="1"/>
  <c r="R25" i="1"/>
  <c r="Q25" i="1"/>
  <c r="P25" i="1"/>
  <c r="O25" i="1"/>
  <c r="K25" i="1"/>
  <c r="J25" i="1"/>
  <c r="I25" i="1"/>
  <c r="H25" i="1"/>
  <c r="G25" i="1"/>
  <c r="F25" i="1"/>
  <c r="E25" i="1"/>
  <c r="D25" i="1"/>
  <c r="C25" i="1"/>
  <c r="AZ24" i="1"/>
  <c r="AQ24" i="1"/>
  <c r="AM24" i="1"/>
  <c r="Y24" i="1"/>
  <c r="L24" i="1"/>
  <c r="AZ23" i="1"/>
  <c r="AT23" i="1"/>
  <c r="AM23" i="1"/>
  <c r="Y23" i="1"/>
  <c r="L23" i="1"/>
  <c r="AZ22" i="1"/>
  <c r="AT22" i="1"/>
  <c r="AM22" i="1"/>
  <c r="X22" i="1"/>
  <c r="Y22" i="1" s="1"/>
  <c r="L22" i="1"/>
  <c r="AZ21" i="1"/>
  <c r="AT21" i="1"/>
  <c r="AG21" i="1"/>
  <c r="X21" i="1"/>
  <c r="Y21" i="1" s="1"/>
  <c r="L21" i="1"/>
  <c r="AZ20" i="1"/>
  <c r="AT20" i="1"/>
  <c r="AM20" i="1"/>
  <c r="Y20" i="1"/>
  <c r="L20" i="1"/>
  <c r="AZ19" i="1"/>
  <c r="AM19" i="1"/>
  <c r="X19" i="1"/>
  <c r="Y19" i="1" s="1"/>
  <c r="L19" i="1"/>
  <c r="AZ18" i="1"/>
  <c r="AT18" i="1"/>
  <c r="AM18" i="1"/>
  <c r="X18" i="1"/>
  <c r="Y18" i="1" s="1"/>
  <c r="L18" i="1"/>
  <c r="AZ17" i="1"/>
  <c r="AM17" i="1"/>
  <c r="Y17" i="1"/>
  <c r="L17" i="1"/>
  <c r="AZ16" i="1"/>
  <c r="AT16" i="1"/>
  <c r="AL16" i="1"/>
  <c r="AM16" i="1" s="1"/>
  <c r="X16" i="1"/>
  <c r="Y16" i="1" s="1"/>
  <c r="L16" i="1"/>
  <c r="AZ15" i="1"/>
  <c r="AL15" i="1"/>
  <c r="AM15" i="1" s="1"/>
  <c r="X15" i="1"/>
  <c r="Y15" i="1" s="1"/>
  <c r="L15" i="1"/>
  <c r="AZ14" i="1"/>
  <c r="AT14" i="1"/>
  <c r="AL14" i="1"/>
  <c r="AM14" i="1" s="1"/>
  <c r="X14" i="1"/>
  <c r="Y14" i="1" s="1"/>
  <c r="L14" i="1"/>
  <c r="AZ13" i="1"/>
  <c r="AT13" i="1"/>
  <c r="AL13" i="1"/>
  <c r="AM13" i="1" s="1"/>
  <c r="X13" i="1"/>
  <c r="Y13" i="1" s="1"/>
  <c r="L13" i="1"/>
  <c r="AZ12" i="1"/>
  <c r="AL12" i="1"/>
  <c r="AM12" i="1" s="1"/>
  <c r="X12" i="1"/>
  <c r="Y12" i="1" s="1"/>
  <c r="L12" i="1"/>
  <c r="AZ11" i="1"/>
  <c r="AM11" i="1"/>
  <c r="Y11" i="1"/>
  <c r="L11" i="1"/>
  <c r="AY10" i="1"/>
  <c r="AL10" i="1"/>
  <c r="X10" i="1"/>
  <c r="L10" i="1"/>
  <c r="L25" i="1" s="1"/>
  <c r="AQ25" i="1" l="1"/>
  <c r="AT24" i="1"/>
  <c r="AT25" i="1" s="1"/>
  <c r="AG25" i="1"/>
  <c r="AL21" i="1"/>
  <c r="AM21" i="1" s="1"/>
  <c r="AY25" i="1"/>
  <c r="AZ10" i="1"/>
  <c r="AZ25" i="1" s="1"/>
  <c r="AM10" i="1"/>
  <c r="AL25" i="1"/>
  <c r="AM25" i="1" s="1"/>
  <c r="Y10" i="1"/>
  <c r="X25" i="1"/>
  <c r="Y25" i="1" s="1"/>
</calcChain>
</file>

<file path=xl/sharedStrings.xml><?xml version="1.0" encoding="utf-8"?>
<sst xmlns="http://schemas.openxmlformats.org/spreadsheetml/2006/main" count="169" uniqueCount="56">
  <si>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</si>
  <si>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</si>
  <si>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</si>
  <si>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</si>
  <si>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</si>
  <si>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</si>
  <si>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</si>
  <si>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</si>
  <si>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</si>
  <si>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</si>
  <si>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-</t>
  </si>
  <si>
    <t>Tabel : 8.3  Banyaknya Sarana Transportasi Antar Desa/Kelurahan Menurut Desa/Kelurahan di</t>
  </si>
  <si>
    <t>Pribadi</t>
  </si>
  <si>
    <t>Umum</t>
  </si>
  <si>
    <t>Sepeda Motor</t>
  </si>
  <si>
    <t>Mobil/Pick up</t>
  </si>
  <si>
    <t>Truck</t>
  </si>
  <si>
    <t>Sepeda</t>
  </si>
  <si>
    <t>Bus/ Mikro Bus</t>
  </si>
  <si>
    <t>Ojek</t>
  </si>
  <si>
    <t>Becak</t>
  </si>
  <si>
    <t>Angkudes/ Pick Up</t>
  </si>
  <si>
    <t>Dokar</t>
  </si>
  <si>
    <t>Kecamatan Susukan</t>
  </si>
  <si>
    <t>Kecamatan 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</si>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</sst>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164" fontId="1" fillId="0" borderId="0" xfId="0" applyNumberFormat="1" applyFont="1"/>
    <xf numFmtId="49" fontId="1" fillId="0" borderId="0" xfId="0" applyNumberFormat="1" applyFont="1" applyAlignment="1">
      <alignment horizontal="left"/>
    </xf>
    <xf numFmtId="164" fontId="1" fillId="0" borderId="2" xfId="0" applyNumberFormat="1" applyFont="1" applyBorder="1"/>
    <xf numFmtId="164" fontId="1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AZ25"/>
  <sheetViews>
    <sheetView tabSelected="1" workbookViewId="0">
      <selection activeCell="C3" activeCellId="1" sqref="B4:AZ25 C3:AZ3"/>
    </sheetView>
  </sheetViews>
  <sheetFormatPr defaultRowHeight="14.5"/>
  <sheetData>
    <row r="3" spans="2:52">
      <c r="B3" s="11" t="s">
        <v>11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 t="s">
        <v>11</v>
      </c>
      <c r="AB3" s="11" t="s">
        <v>11</v>
      </c>
      <c r="AO3" s="11" t="s">
        <v>11</v>
      </c>
    </row>
    <row r="4" spans="2:52">
      <c r="B4" s="11" t="s">
        <v>23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 t="s">
        <v>24</v>
      </c>
      <c r="AB4" s="11" t="s">
        <v>24</v>
      </c>
      <c r="AO4" s="11" t="s">
        <v>24</v>
      </c>
    </row>
    <row r="5" spans="2:52">
      <c r="B5" s="11" t="s">
        <v>25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 t="s">
        <v>0</v>
      </c>
      <c r="AB5" s="11" t="s">
        <v>1</v>
      </c>
      <c r="AO5" s="11" t="s">
        <v>2</v>
      </c>
    </row>
    <row r="6" spans="2:5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</row>
    <row r="7" spans="2:52">
      <c r="B7" s="1" t="s">
        <v>3</v>
      </c>
      <c r="C7" s="2" t="s">
        <v>12</v>
      </c>
      <c r="D7" s="3"/>
      <c r="E7" s="3"/>
      <c r="F7" s="3"/>
      <c r="G7" s="2" t="s">
        <v>13</v>
      </c>
      <c r="H7" s="3"/>
      <c r="I7" s="3"/>
      <c r="J7" s="3"/>
      <c r="K7" s="3"/>
      <c r="L7" s="1" t="s">
        <v>4</v>
      </c>
      <c r="M7" s="7"/>
      <c r="N7" s="1" t="s">
        <v>3</v>
      </c>
      <c r="O7" s="2" t="s">
        <v>12</v>
      </c>
      <c r="P7" s="3"/>
      <c r="Q7" s="3"/>
      <c r="R7" s="3"/>
      <c r="S7" s="1" t="s">
        <v>4</v>
      </c>
      <c r="T7" s="2" t="s">
        <v>13</v>
      </c>
      <c r="U7" s="3"/>
      <c r="V7" s="3"/>
      <c r="W7" s="3"/>
      <c r="X7" s="3"/>
      <c r="Y7" s="1" t="s">
        <v>4</v>
      </c>
      <c r="AB7" s="1" t="s">
        <v>3</v>
      </c>
      <c r="AC7" s="2" t="s">
        <v>12</v>
      </c>
      <c r="AD7" s="3"/>
      <c r="AE7" s="3"/>
      <c r="AF7" s="3"/>
      <c r="AG7" s="1" t="s">
        <v>4</v>
      </c>
      <c r="AH7" s="2" t="s">
        <v>13</v>
      </c>
      <c r="AI7" s="3"/>
      <c r="AJ7" s="3"/>
      <c r="AK7" s="3"/>
      <c r="AL7" s="3"/>
      <c r="AM7" s="1" t="s">
        <v>4</v>
      </c>
      <c r="AO7" s="1" t="s">
        <v>3</v>
      </c>
      <c r="AP7" s="2" t="s">
        <v>12</v>
      </c>
      <c r="AQ7" s="3"/>
      <c r="AR7" s="3"/>
      <c r="AS7" s="3"/>
      <c r="AT7" s="1" t="s">
        <v>4</v>
      </c>
      <c r="AU7" s="2" t="s">
        <v>13</v>
      </c>
      <c r="AV7" s="3"/>
      <c r="AW7" s="3"/>
      <c r="AX7" s="3"/>
      <c r="AY7" s="3"/>
      <c r="AZ7" s="1" t="s">
        <v>4</v>
      </c>
    </row>
    <row r="8" spans="2:52" ht="43.5">
      <c r="B8" s="4"/>
      <c r="C8" s="9" t="s">
        <v>14</v>
      </c>
      <c r="D8" s="9" t="s">
        <v>15</v>
      </c>
      <c r="E8" s="9" t="s">
        <v>16</v>
      </c>
      <c r="F8" s="9" t="s">
        <v>17</v>
      </c>
      <c r="G8" s="9" t="s">
        <v>18</v>
      </c>
      <c r="H8" s="9" t="s">
        <v>19</v>
      </c>
      <c r="I8" s="9" t="s">
        <v>20</v>
      </c>
      <c r="J8" s="9" t="s">
        <v>21</v>
      </c>
      <c r="K8" s="9" t="s">
        <v>22</v>
      </c>
      <c r="L8" s="4"/>
      <c r="M8" s="11"/>
      <c r="N8" s="4"/>
      <c r="O8" s="9" t="s">
        <v>14</v>
      </c>
      <c r="P8" s="9" t="s">
        <v>15</v>
      </c>
      <c r="Q8" s="9" t="s">
        <v>16</v>
      </c>
      <c r="R8" s="9" t="s">
        <v>17</v>
      </c>
      <c r="S8" s="4"/>
      <c r="T8" s="9" t="s">
        <v>18</v>
      </c>
      <c r="U8" s="9" t="s">
        <v>19</v>
      </c>
      <c r="V8" s="9" t="s">
        <v>20</v>
      </c>
      <c r="W8" s="9" t="s">
        <v>21</v>
      </c>
      <c r="X8" s="9" t="s">
        <v>22</v>
      </c>
      <c r="Y8" s="4"/>
      <c r="AB8" s="4"/>
      <c r="AC8" s="9" t="s">
        <v>14</v>
      </c>
      <c r="AD8" s="9" t="s">
        <v>15</v>
      </c>
      <c r="AE8" s="9" t="s">
        <v>16</v>
      </c>
      <c r="AF8" s="9" t="s">
        <v>17</v>
      </c>
      <c r="AG8" s="4"/>
      <c r="AH8" s="9" t="s">
        <v>18</v>
      </c>
      <c r="AI8" s="9" t="s">
        <v>19</v>
      </c>
      <c r="AJ8" s="9" t="s">
        <v>20</v>
      </c>
      <c r="AK8" s="9" t="s">
        <v>21</v>
      </c>
      <c r="AL8" s="9" t="s">
        <v>22</v>
      </c>
      <c r="AM8" s="4"/>
      <c r="AO8" s="4"/>
      <c r="AP8" s="9" t="s">
        <v>14</v>
      </c>
      <c r="AQ8" s="9" t="s">
        <v>15</v>
      </c>
      <c r="AR8" s="9" t="s">
        <v>16</v>
      </c>
      <c r="AS8" s="9" t="s">
        <v>17</v>
      </c>
      <c r="AT8" s="4"/>
      <c r="AU8" s="9" t="s">
        <v>18</v>
      </c>
      <c r="AV8" s="9" t="s">
        <v>19</v>
      </c>
      <c r="AW8" s="9" t="s">
        <v>20</v>
      </c>
      <c r="AX8" s="9" t="s">
        <v>21</v>
      </c>
      <c r="AY8" s="9" t="s">
        <v>22</v>
      </c>
      <c r="AZ8" s="4"/>
    </row>
    <row r="9" spans="2:52">
      <c r="B9" s="5" t="s">
        <v>5</v>
      </c>
      <c r="C9" s="6" t="s">
        <v>6</v>
      </c>
      <c r="D9" s="6" t="s">
        <v>7</v>
      </c>
      <c r="E9" s="10"/>
      <c r="F9" s="6" t="s">
        <v>8</v>
      </c>
      <c r="G9" s="10"/>
      <c r="H9" s="6" t="s">
        <v>6</v>
      </c>
      <c r="I9" s="6" t="s">
        <v>7</v>
      </c>
      <c r="J9" s="6" t="s">
        <v>8</v>
      </c>
      <c r="K9" s="10"/>
      <c r="L9" s="5" t="s">
        <v>9</v>
      </c>
      <c r="M9" s="13"/>
      <c r="N9" s="5" t="s">
        <v>5</v>
      </c>
      <c r="O9" s="6" t="s">
        <v>6</v>
      </c>
      <c r="P9" s="6" t="s">
        <v>7</v>
      </c>
      <c r="Q9" s="10"/>
      <c r="R9" s="6" t="s">
        <v>8</v>
      </c>
      <c r="S9" s="5" t="s">
        <v>9</v>
      </c>
      <c r="T9" s="10"/>
      <c r="U9" s="6" t="s">
        <v>6</v>
      </c>
      <c r="V9" s="6" t="s">
        <v>7</v>
      </c>
      <c r="W9" s="6" t="s">
        <v>8</v>
      </c>
      <c r="X9" s="10"/>
      <c r="Y9" s="5" t="s">
        <v>9</v>
      </c>
      <c r="AB9" s="5" t="s">
        <v>5</v>
      </c>
      <c r="AC9" s="6" t="s">
        <v>6</v>
      </c>
      <c r="AD9" s="6" t="s">
        <v>7</v>
      </c>
      <c r="AE9" s="10"/>
      <c r="AF9" s="6" t="s">
        <v>8</v>
      </c>
      <c r="AG9" s="5" t="s">
        <v>9</v>
      </c>
      <c r="AH9" s="10"/>
      <c r="AI9" s="6" t="s">
        <v>6</v>
      </c>
      <c r="AJ9" s="6" t="s">
        <v>7</v>
      </c>
      <c r="AK9" s="6" t="s">
        <v>8</v>
      </c>
      <c r="AL9" s="10"/>
      <c r="AM9" s="5" t="s">
        <v>9</v>
      </c>
      <c r="AO9" s="5" t="s">
        <v>5</v>
      </c>
      <c r="AP9" s="6" t="s">
        <v>6</v>
      </c>
      <c r="AQ9" s="6" t="s">
        <v>7</v>
      </c>
      <c r="AR9" s="10"/>
      <c r="AS9" s="6" t="s">
        <v>8</v>
      </c>
      <c r="AT9" s="5" t="s">
        <v>9</v>
      </c>
      <c r="AU9" s="10"/>
      <c r="AV9" s="6" t="s">
        <v>6</v>
      </c>
      <c r="AW9" s="6" t="s">
        <v>7</v>
      </c>
      <c r="AX9" s="6" t="s">
        <v>8</v>
      </c>
      <c r="AY9" s="10"/>
      <c r="AZ9" s="5" t="s">
        <v>9</v>
      </c>
    </row>
    <row r="10" spans="2:52">
      <c r="B10" s="11" t="s">
        <v>26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f t="shared" ref="L10:L24" si="0">SUM(C10:K10)</f>
        <v>0</v>
      </c>
      <c r="M10" s="16"/>
      <c r="N10" s="15" t="s">
        <v>27</v>
      </c>
      <c r="O10" s="16">
        <v>1365</v>
      </c>
      <c r="P10" s="16">
        <v>5</v>
      </c>
      <c r="Q10" s="16">
        <v>4</v>
      </c>
      <c r="R10" s="16">
        <v>145</v>
      </c>
      <c r="S10" s="16">
        <v>0</v>
      </c>
      <c r="T10" s="16">
        <v>5</v>
      </c>
      <c r="U10" s="16">
        <v>0</v>
      </c>
      <c r="V10" s="16">
        <v>0</v>
      </c>
      <c r="W10" s="16">
        <v>0</v>
      </c>
      <c r="X10" s="16">
        <f>SUM(O10:W10)</f>
        <v>1524</v>
      </c>
      <c r="Y10" s="16">
        <f>SUM(X10)</f>
        <v>1524</v>
      </c>
      <c r="AB10" s="15" t="s">
        <v>27</v>
      </c>
      <c r="AC10" s="14">
        <v>1365</v>
      </c>
      <c r="AD10" s="14">
        <v>5</v>
      </c>
      <c r="AE10" s="14">
        <v>4</v>
      </c>
      <c r="AF10" s="14">
        <v>145</v>
      </c>
      <c r="AG10" s="14">
        <v>0</v>
      </c>
      <c r="AH10" s="14">
        <v>5</v>
      </c>
      <c r="AI10" s="14">
        <v>0</v>
      </c>
      <c r="AJ10" s="14">
        <v>0</v>
      </c>
      <c r="AK10" s="14">
        <v>0</v>
      </c>
      <c r="AL10" s="14">
        <f>SUM(AC10:AK10)</f>
        <v>1524</v>
      </c>
      <c r="AM10" s="14">
        <f>SUM(AH10:AL10)</f>
        <v>1529</v>
      </c>
      <c r="AO10" s="15" t="s">
        <v>27</v>
      </c>
      <c r="AP10" s="14">
        <v>1375</v>
      </c>
      <c r="AQ10" s="14">
        <v>5</v>
      </c>
      <c r="AR10" s="14">
        <v>4</v>
      </c>
      <c r="AS10" s="14">
        <v>148</v>
      </c>
      <c r="AT10" s="14">
        <v>0</v>
      </c>
      <c r="AU10" s="14">
        <v>5</v>
      </c>
      <c r="AV10" s="14">
        <v>0</v>
      </c>
      <c r="AW10" s="14">
        <v>0</v>
      </c>
      <c r="AX10" s="14">
        <v>0</v>
      </c>
      <c r="AY10" s="14">
        <f>SUM(AP10:AX10)</f>
        <v>1537</v>
      </c>
      <c r="AZ10" s="14">
        <f>SUM(AU10:AY10)</f>
        <v>1542</v>
      </c>
    </row>
    <row r="11" spans="2:52">
      <c r="B11" s="11" t="s">
        <v>28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f t="shared" si="0"/>
        <v>0</v>
      </c>
      <c r="M11" s="16"/>
      <c r="N11" s="17" t="s">
        <v>29</v>
      </c>
      <c r="O11" s="16">
        <v>875</v>
      </c>
      <c r="P11" s="16">
        <v>40</v>
      </c>
      <c r="Q11" s="16">
        <v>3</v>
      </c>
      <c r="R11" s="16">
        <v>250</v>
      </c>
      <c r="S11" s="16">
        <v>0</v>
      </c>
      <c r="T11" s="16">
        <v>5</v>
      </c>
      <c r="U11" s="16">
        <v>0</v>
      </c>
      <c r="V11" s="16">
        <v>0</v>
      </c>
      <c r="W11" s="16">
        <v>0</v>
      </c>
      <c r="X11" s="16">
        <v>1173</v>
      </c>
      <c r="Y11" s="16">
        <f>SUM(O11:X11)</f>
        <v>2346</v>
      </c>
      <c r="AB11" s="17" t="s">
        <v>29</v>
      </c>
      <c r="AC11" s="14">
        <v>875</v>
      </c>
      <c r="AD11" s="14">
        <v>40</v>
      </c>
      <c r="AE11" s="14">
        <v>3</v>
      </c>
      <c r="AF11" s="14">
        <v>250</v>
      </c>
      <c r="AG11" s="16"/>
      <c r="AH11" s="14">
        <v>5</v>
      </c>
      <c r="AI11" s="16" t="s">
        <v>10</v>
      </c>
      <c r="AJ11" s="16" t="s">
        <v>10</v>
      </c>
      <c r="AK11" s="16" t="s">
        <v>10</v>
      </c>
      <c r="AL11" s="14">
        <v>1173</v>
      </c>
      <c r="AM11" s="14">
        <f t="shared" ref="AM11:AM24" si="1">SUM(AH11:AL11)</f>
        <v>1178</v>
      </c>
      <c r="AO11" s="17" t="s">
        <v>29</v>
      </c>
      <c r="AP11" s="16">
        <v>875</v>
      </c>
      <c r="AQ11" s="16">
        <v>40</v>
      </c>
      <c r="AR11" s="16">
        <v>3</v>
      </c>
      <c r="AS11" s="16">
        <v>250</v>
      </c>
      <c r="AT11" s="16"/>
      <c r="AU11" s="16">
        <v>0</v>
      </c>
      <c r="AV11" s="16">
        <v>5</v>
      </c>
      <c r="AW11" s="16">
        <v>2</v>
      </c>
      <c r="AX11" s="16">
        <v>0</v>
      </c>
      <c r="AY11" s="16">
        <v>0</v>
      </c>
      <c r="AZ11" s="14">
        <f t="shared" ref="AZ11:AZ24" si="2">SUM(AU11:AY11)</f>
        <v>7</v>
      </c>
    </row>
    <row r="12" spans="2:52">
      <c r="B12" s="11" t="s">
        <v>30</v>
      </c>
      <c r="C12" s="16">
        <v>932</v>
      </c>
      <c r="D12" s="16">
        <v>92</v>
      </c>
      <c r="E12" s="16">
        <v>11</v>
      </c>
      <c r="F12" s="16">
        <v>655</v>
      </c>
      <c r="G12" s="16">
        <v>3</v>
      </c>
      <c r="H12" s="16">
        <v>12</v>
      </c>
      <c r="I12" s="16">
        <v>5</v>
      </c>
      <c r="J12" s="16">
        <v>7</v>
      </c>
      <c r="K12" s="16">
        <v>0</v>
      </c>
      <c r="L12" s="16">
        <f t="shared" si="0"/>
        <v>1717</v>
      </c>
      <c r="M12" s="16"/>
      <c r="N12" s="17" t="s">
        <v>31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f t="shared" ref="X12:X22" si="3">SUM(O12:W12)</f>
        <v>0</v>
      </c>
      <c r="Y12" s="16">
        <f t="shared" ref="Y12:Y24" si="4">SUM(X12)</f>
        <v>0</v>
      </c>
      <c r="AB12" s="17" t="s">
        <v>31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4">
        <f t="shared" ref="AL12:AL16" si="5">SUM(AC12:AK12)</f>
        <v>0</v>
      </c>
      <c r="AM12" s="14">
        <f t="shared" si="1"/>
        <v>0</v>
      </c>
      <c r="AO12" s="17" t="s">
        <v>31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f t="shared" si="2"/>
        <v>0</v>
      </c>
    </row>
    <row r="13" spans="2:52">
      <c r="B13" s="11" t="s">
        <v>32</v>
      </c>
      <c r="C13" s="16"/>
      <c r="D13" s="16"/>
      <c r="E13" s="16"/>
      <c r="F13" s="16"/>
      <c r="G13" s="16"/>
      <c r="H13" s="16"/>
      <c r="I13" s="16"/>
      <c r="J13" s="16"/>
      <c r="K13" s="16"/>
      <c r="L13" s="16">
        <f t="shared" si="0"/>
        <v>0</v>
      </c>
      <c r="M13" s="16"/>
      <c r="N13" s="17" t="s">
        <v>33</v>
      </c>
      <c r="O13" s="16">
        <v>1453</v>
      </c>
      <c r="P13" s="16">
        <v>29</v>
      </c>
      <c r="Q13" s="16">
        <v>6</v>
      </c>
      <c r="R13" s="16">
        <v>143</v>
      </c>
      <c r="S13" s="16"/>
      <c r="T13" s="16">
        <v>4</v>
      </c>
      <c r="U13" s="16">
        <v>0</v>
      </c>
      <c r="V13" s="16">
        <v>0</v>
      </c>
      <c r="W13" s="16">
        <v>0</v>
      </c>
      <c r="X13" s="16">
        <f t="shared" si="3"/>
        <v>1635</v>
      </c>
      <c r="Y13" s="16">
        <f t="shared" si="4"/>
        <v>1635</v>
      </c>
      <c r="AB13" s="17" t="s">
        <v>33</v>
      </c>
      <c r="AC13" s="14">
        <v>1453</v>
      </c>
      <c r="AD13" s="14">
        <v>29</v>
      </c>
      <c r="AE13" s="14">
        <v>6</v>
      </c>
      <c r="AF13" s="14">
        <v>143</v>
      </c>
      <c r="AG13" s="16"/>
      <c r="AH13" s="14">
        <v>4</v>
      </c>
      <c r="AI13" s="14">
        <v>0</v>
      </c>
      <c r="AJ13" s="14">
        <v>0</v>
      </c>
      <c r="AK13" s="14">
        <v>0</v>
      </c>
      <c r="AL13" s="14">
        <f t="shared" si="5"/>
        <v>1635</v>
      </c>
      <c r="AM13" s="14">
        <f t="shared" si="1"/>
        <v>1639</v>
      </c>
      <c r="AO13" s="17" t="s">
        <v>33</v>
      </c>
      <c r="AP13" s="14">
        <v>1985</v>
      </c>
      <c r="AQ13" s="14">
        <v>17</v>
      </c>
      <c r="AR13" s="14">
        <v>8</v>
      </c>
      <c r="AS13" s="14">
        <v>158</v>
      </c>
      <c r="AT13" s="14">
        <f>SUM(AP13:AS13)</f>
        <v>2168</v>
      </c>
      <c r="AU13" s="16"/>
      <c r="AV13" s="16"/>
      <c r="AW13" s="16"/>
      <c r="AX13" s="16"/>
      <c r="AY13" s="16"/>
      <c r="AZ13" s="14">
        <f t="shared" si="2"/>
        <v>0</v>
      </c>
    </row>
    <row r="14" spans="2:52">
      <c r="B14" s="11" t="s">
        <v>34</v>
      </c>
      <c r="C14" s="16">
        <v>674</v>
      </c>
      <c r="D14" s="16">
        <v>62</v>
      </c>
      <c r="E14" s="16">
        <v>9</v>
      </c>
      <c r="F14" s="16">
        <v>746</v>
      </c>
      <c r="G14" s="16">
        <v>2</v>
      </c>
      <c r="H14" s="16">
        <v>8</v>
      </c>
      <c r="I14" s="16">
        <v>5</v>
      </c>
      <c r="J14" s="16">
        <v>0</v>
      </c>
      <c r="K14" s="16">
        <v>0</v>
      </c>
      <c r="L14" s="16">
        <f t="shared" si="0"/>
        <v>1506</v>
      </c>
      <c r="M14" s="16"/>
      <c r="N14" s="11" t="s">
        <v>35</v>
      </c>
      <c r="O14" s="16">
        <v>674</v>
      </c>
      <c r="P14" s="16">
        <v>62</v>
      </c>
      <c r="Q14" s="16">
        <v>9</v>
      </c>
      <c r="R14" s="16">
        <v>746</v>
      </c>
      <c r="S14" s="16">
        <v>0</v>
      </c>
      <c r="T14" s="16">
        <v>3</v>
      </c>
      <c r="U14" s="16">
        <v>0</v>
      </c>
      <c r="V14" s="16">
        <v>0</v>
      </c>
      <c r="W14" s="16">
        <v>0</v>
      </c>
      <c r="X14" s="16">
        <f t="shared" si="3"/>
        <v>1494</v>
      </c>
      <c r="Y14" s="16">
        <f t="shared" si="4"/>
        <v>1494</v>
      </c>
      <c r="AB14" s="11" t="s">
        <v>35</v>
      </c>
      <c r="AC14" s="14">
        <v>674</v>
      </c>
      <c r="AD14" s="14">
        <v>62</v>
      </c>
      <c r="AE14" s="14">
        <v>9</v>
      </c>
      <c r="AF14" s="14">
        <v>746</v>
      </c>
      <c r="AG14" s="14">
        <v>0</v>
      </c>
      <c r="AH14" s="14">
        <v>3</v>
      </c>
      <c r="AI14" s="14">
        <v>0</v>
      </c>
      <c r="AJ14" s="14">
        <v>0</v>
      </c>
      <c r="AK14" s="14">
        <v>0</v>
      </c>
      <c r="AL14" s="14">
        <f t="shared" si="5"/>
        <v>1494</v>
      </c>
      <c r="AM14" s="14">
        <f t="shared" si="1"/>
        <v>1497</v>
      </c>
      <c r="AO14" s="11" t="s">
        <v>35</v>
      </c>
      <c r="AP14" s="14">
        <v>786</v>
      </c>
      <c r="AQ14" s="14">
        <v>62</v>
      </c>
      <c r="AR14" s="14">
        <v>6</v>
      </c>
      <c r="AS14" s="14">
        <v>145</v>
      </c>
      <c r="AT14" s="14">
        <f>SUM(AP14:AS14)</f>
        <v>999</v>
      </c>
      <c r="AU14" s="14">
        <v>1</v>
      </c>
      <c r="AV14" s="14">
        <v>0</v>
      </c>
      <c r="AW14" s="14">
        <v>0</v>
      </c>
      <c r="AX14" s="14">
        <v>2</v>
      </c>
      <c r="AY14" s="14">
        <v>0</v>
      </c>
      <c r="AZ14" s="14">
        <f t="shared" si="2"/>
        <v>3</v>
      </c>
    </row>
    <row r="15" spans="2:52">
      <c r="B15" s="11" t="s">
        <v>36</v>
      </c>
      <c r="C15" s="16">
        <v>622</v>
      </c>
      <c r="D15" s="16">
        <v>8</v>
      </c>
      <c r="E15" s="16">
        <v>2</v>
      </c>
      <c r="F15" s="16">
        <v>324</v>
      </c>
      <c r="G15" s="16">
        <v>0</v>
      </c>
      <c r="H15" s="16">
        <v>6</v>
      </c>
      <c r="I15" s="16">
        <v>0</v>
      </c>
      <c r="J15" s="16">
        <v>0</v>
      </c>
      <c r="K15" s="16">
        <v>0</v>
      </c>
      <c r="L15" s="16">
        <f t="shared" si="0"/>
        <v>962</v>
      </c>
      <c r="M15" s="16"/>
      <c r="N15" s="11" t="s">
        <v>37</v>
      </c>
      <c r="O15" s="16">
        <v>622</v>
      </c>
      <c r="P15" s="16">
        <v>8</v>
      </c>
      <c r="Q15" s="16">
        <v>2</v>
      </c>
      <c r="R15" s="16">
        <v>324</v>
      </c>
      <c r="S15" s="16">
        <v>0</v>
      </c>
      <c r="T15" s="16">
        <v>6</v>
      </c>
      <c r="U15" s="16">
        <v>0</v>
      </c>
      <c r="V15" s="16">
        <v>0</v>
      </c>
      <c r="W15" s="16">
        <v>0</v>
      </c>
      <c r="X15" s="16">
        <f t="shared" si="3"/>
        <v>962</v>
      </c>
      <c r="Y15" s="16">
        <f t="shared" si="4"/>
        <v>962</v>
      </c>
      <c r="AB15" s="11" t="s">
        <v>37</v>
      </c>
      <c r="AC15" s="14">
        <v>622</v>
      </c>
      <c r="AD15" s="14">
        <v>8</v>
      </c>
      <c r="AE15" s="14">
        <v>2</v>
      </c>
      <c r="AF15" s="14">
        <v>324</v>
      </c>
      <c r="AG15" s="14">
        <v>0</v>
      </c>
      <c r="AH15" s="14">
        <v>6</v>
      </c>
      <c r="AI15" s="14">
        <v>0</v>
      </c>
      <c r="AJ15" s="14">
        <v>0</v>
      </c>
      <c r="AK15" s="14">
        <v>0</v>
      </c>
      <c r="AL15" s="14">
        <f t="shared" si="5"/>
        <v>962</v>
      </c>
      <c r="AM15" s="14">
        <f t="shared" si="1"/>
        <v>968</v>
      </c>
      <c r="AO15" s="11" t="s">
        <v>37</v>
      </c>
      <c r="AP15" s="14">
        <v>824</v>
      </c>
      <c r="AQ15" s="14">
        <v>14</v>
      </c>
      <c r="AR15" s="14">
        <v>4</v>
      </c>
      <c r="AS15" s="14">
        <v>175</v>
      </c>
      <c r="AT15" s="14">
        <v>1017</v>
      </c>
      <c r="AU15" s="16"/>
      <c r="AV15" s="16"/>
      <c r="AW15" s="16"/>
      <c r="AX15" s="16"/>
      <c r="AY15" s="16"/>
      <c r="AZ15" s="14">
        <f t="shared" si="2"/>
        <v>0</v>
      </c>
    </row>
    <row r="16" spans="2:52">
      <c r="B16" s="11" t="s">
        <v>38</v>
      </c>
      <c r="C16" s="16">
        <v>700</v>
      </c>
      <c r="D16" s="16">
        <v>20</v>
      </c>
      <c r="E16" s="16">
        <v>5</v>
      </c>
      <c r="F16" s="16">
        <v>325</v>
      </c>
      <c r="G16" s="16">
        <v>3</v>
      </c>
      <c r="H16" s="16">
        <v>25</v>
      </c>
      <c r="I16" s="16">
        <v>0</v>
      </c>
      <c r="J16" s="16">
        <v>0</v>
      </c>
      <c r="K16" s="16">
        <v>0</v>
      </c>
      <c r="L16" s="16">
        <f t="shared" si="0"/>
        <v>1078</v>
      </c>
      <c r="M16" s="16"/>
      <c r="N16" s="11" t="s">
        <v>39</v>
      </c>
      <c r="O16" s="16">
        <v>700</v>
      </c>
      <c r="P16" s="16">
        <v>20</v>
      </c>
      <c r="Q16" s="16">
        <v>5</v>
      </c>
      <c r="R16" s="16">
        <v>325</v>
      </c>
      <c r="S16" s="16">
        <v>3</v>
      </c>
      <c r="T16" s="16">
        <v>25</v>
      </c>
      <c r="U16" s="16">
        <v>0</v>
      </c>
      <c r="V16" s="16">
        <v>0</v>
      </c>
      <c r="W16" s="16">
        <v>0</v>
      </c>
      <c r="X16" s="16">
        <f t="shared" si="3"/>
        <v>1078</v>
      </c>
      <c r="Y16" s="16">
        <f t="shared" si="4"/>
        <v>1078</v>
      </c>
      <c r="AB16" s="11" t="s">
        <v>39</v>
      </c>
      <c r="AC16" s="14">
        <v>700</v>
      </c>
      <c r="AD16" s="14">
        <v>20</v>
      </c>
      <c r="AE16" s="14">
        <v>5</v>
      </c>
      <c r="AF16" s="14">
        <v>325</v>
      </c>
      <c r="AG16" s="14">
        <v>3</v>
      </c>
      <c r="AH16" s="14">
        <v>25</v>
      </c>
      <c r="AI16" s="16"/>
      <c r="AJ16" s="16"/>
      <c r="AK16" s="16"/>
      <c r="AL16" s="14">
        <f t="shared" si="5"/>
        <v>1078</v>
      </c>
      <c r="AM16" s="14">
        <f t="shared" si="1"/>
        <v>1103</v>
      </c>
      <c r="AO16" s="11" t="s">
        <v>39</v>
      </c>
      <c r="AP16" s="14">
        <v>1987</v>
      </c>
      <c r="AQ16" s="14">
        <v>12</v>
      </c>
      <c r="AR16" s="14">
        <v>4</v>
      </c>
      <c r="AS16" s="14">
        <v>126</v>
      </c>
      <c r="AT16" s="14">
        <f t="shared" ref="AT16:AT24" si="6">SUM(AP16:AS16)</f>
        <v>2129</v>
      </c>
      <c r="AU16" s="14">
        <v>5</v>
      </c>
      <c r="AV16" s="14">
        <v>6</v>
      </c>
      <c r="AW16" s="14">
        <v>0</v>
      </c>
      <c r="AX16" s="14">
        <v>1</v>
      </c>
      <c r="AY16" s="14">
        <v>0</v>
      </c>
      <c r="AZ16" s="14">
        <f t="shared" si="2"/>
        <v>12</v>
      </c>
    </row>
    <row r="17" spans="2:52">
      <c r="B17" s="11" t="s">
        <v>40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f t="shared" si="0"/>
        <v>0</v>
      </c>
      <c r="M17" s="16"/>
      <c r="N17" s="11" t="s">
        <v>41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f t="shared" si="4"/>
        <v>0</v>
      </c>
      <c r="AB17" s="11" t="s">
        <v>41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4">
        <f t="shared" si="1"/>
        <v>0</v>
      </c>
      <c r="AO17" s="11" t="s">
        <v>41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f t="shared" si="2"/>
        <v>0</v>
      </c>
    </row>
    <row r="18" spans="2:52">
      <c r="B18" s="11" t="s">
        <v>42</v>
      </c>
      <c r="C18" s="16">
        <v>317</v>
      </c>
      <c r="D18" s="16">
        <v>27</v>
      </c>
      <c r="E18" s="16">
        <v>1</v>
      </c>
      <c r="F18" s="16">
        <v>80</v>
      </c>
      <c r="G18" s="16">
        <v>1</v>
      </c>
      <c r="H18" s="16">
        <v>0</v>
      </c>
      <c r="I18" s="16">
        <v>0</v>
      </c>
      <c r="J18" s="16">
        <v>0</v>
      </c>
      <c r="K18" s="16">
        <v>0</v>
      </c>
      <c r="L18" s="16">
        <f t="shared" si="0"/>
        <v>426</v>
      </c>
      <c r="M18" s="16"/>
      <c r="N18" s="11" t="s">
        <v>43</v>
      </c>
      <c r="O18" s="16">
        <v>317</v>
      </c>
      <c r="P18" s="16">
        <v>27</v>
      </c>
      <c r="Q18" s="16">
        <v>1</v>
      </c>
      <c r="R18" s="16">
        <v>80</v>
      </c>
      <c r="S18" s="16">
        <v>1</v>
      </c>
      <c r="T18" s="16">
        <v>0</v>
      </c>
      <c r="U18" s="16">
        <v>0</v>
      </c>
      <c r="V18" s="16">
        <v>0</v>
      </c>
      <c r="W18" s="16">
        <v>0</v>
      </c>
      <c r="X18" s="16">
        <f t="shared" si="3"/>
        <v>426</v>
      </c>
      <c r="Y18" s="16">
        <f t="shared" si="4"/>
        <v>426</v>
      </c>
      <c r="AB18" s="11" t="s">
        <v>43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4">
        <f t="shared" si="1"/>
        <v>0</v>
      </c>
      <c r="AO18" s="11" t="s">
        <v>43</v>
      </c>
      <c r="AP18" s="14">
        <v>317</v>
      </c>
      <c r="AQ18" s="14">
        <v>27</v>
      </c>
      <c r="AR18" s="14">
        <v>1</v>
      </c>
      <c r="AS18" s="14">
        <v>80</v>
      </c>
      <c r="AT18" s="14">
        <f t="shared" si="6"/>
        <v>425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f t="shared" si="2"/>
        <v>0</v>
      </c>
    </row>
    <row r="19" spans="2:52">
      <c r="B19" s="11" t="s">
        <v>44</v>
      </c>
      <c r="C19" s="16">
        <v>721</v>
      </c>
      <c r="D19" s="16">
        <v>68</v>
      </c>
      <c r="E19" s="16">
        <v>5</v>
      </c>
      <c r="F19" s="16">
        <v>854</v>
      </c>
      <c r="G19" s="16">
        <v>0</v>
      </c>
      <c r="H19" s="16">
        <v>5</v>
      </c>
      <c r="I19" s="16">
        <v>1</v>
      </c>
      <c r="J19" s="16">
        <v>0</v>
      </c>
      <c r="K19" s="16">
        <v>0</v>
      </c>
      <c r="L19" s="16">
        <f t="shared" si="0"/>
        <v>1654</v>
      </c>
      <c r="M19" s="16"/>
      <c r="N19" s="11" t="s">
        <v>45</v>
      </c>
      <c r="O19" s="16">
        <v>721</v>
      </c>
      <c r="P19" s="16">
        <v>68</v>
      </c>
      <c r="Q19" s="16">
        <v>5</v>
      </c>
      <c r="R19" s="16">
        <v>854</v>
      </c>
      <c r="S19" s="16">
        <v>0</v>
      </c>
      <c r="T19" s="16">
        <v>5</v>
      </c>
      <c r="U19" s="16">
        <v>1</v>
      </c>
      <c r="V19" s="16">
        <v>0</v>
      </c>
      <c r="W19" s="16">
        <v>0</v>
      </c>
      <c r="X19" s="16">
        <f t="shared" si="3"/>
        <v>1654</v>
      </c>
      <c r="Y19" s="16">
        <f t="shared" si="4"/>
        <v>1654</v>
      </c>
      <c r="AB19" s="11" t="s">
        <v>45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4">
        <f t="shared" si="1"/>
        <v>0</v>
      </c>
      <c r="AO19" s="11" t="s">
        <v>45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f t="shared" si="2"/>
        <v>0</v>
      </c>
    </row>
    <row r="20" spans="2:52">
      <c r="B20" s="11" t="s">
        <v>46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f t="shared" si="0"/>
        <v>0</v>
      </c>
      <c r="M20" s="16"/>
      <c r="N20" s="11" t="s">
        <v>47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f t="shared" si="4"/>
        <v>0</v>
      </c>
      <c r="AB20" s="11" t="s">
        <v>47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4">
        <f t="shared" si="1"/>
        <v>0</v>
      </c>
      <c r="AO20" s="11" t="s">
        <v>47</v>
      </c>
      <c r="AP20" s="14">
        <v>1143</v>
      </c>
      <c r="AQ20" s="14">
        <v>116</v>
      </c>
      <c r="AR20" s="14">
        <v>3</v>
      </c>
      <c r="AS20" s="14">
        <v>358</v>
      </c>
      <c r="AT20" s="14">
        <f t="shared" si="6"/>
        <v>1620</v>
      </c>
      <c r="AU20" s="14">
        <v>3</v>
      </c>
      <c r="AV20" s="14">
        <v>2</v>
      </c>
      <c r="AW20" s="14">
        <v>1</v>
      </c>
      <c r="AX20" s="14">
        <v>3</v>
      </c>
      <c r="AY20" s="16"/>
      <c r="AZ20" s="14">
        <f t="shared" si="2"/>
        <v>9</v>
      </c>
    </row>
    <row r="21" spans="2:52">
      <c r="B21" s="11" t="s">
        <v>48</v>
      </c>
      <c r="C21" s="16">
        <v>1211</v>
      </c>
      <c r="D21" s="16">
        <v>25</v>
      </c>
      <c r="E21" s="16">
        <v>7</v>
      </c>
      <c r="F21" s="16">
        <v>467</v>
      </c>
      <c r="G21" s="16">
        <v>2</v>
      </c>
      <c r="H21" s="16">
        <v>13</v>
      </c>
      <c r="I21" s="16">
        <v>3</v>
      </c>
      <c r="J21" s="16">
        <v>0</v>
      </c>
      <c r="K21" s="16">
        <v>0</v>
      </c>
      <c r="L21" s="16">
        <f t="shared" si="0"/>
        <v>1728</v>
      </c>
      <c r="M21" s="16"/>
      <c r="N21" s="11" t="s">
        <v>49</v>
      </c>
      <c r="O21" s="16">
        <v>1211</v>
      </c>
      <c r="P21" s="16">
        <v>25</v>
      </c>
      <c r="Q21" s="16">
        <v>7</v>
      </c>
      <c r="R21" s="16">
        <v>467</v>
      </c>
      <c r="S21" s="16">
        <v>2</v>
      </c>
      <c r="T21" s="16">
        <v>13</v>
      </c>
      <c r="U21" s="16">
        <v>3</v>
      </c>
      <c r="V21" s="16">
        <v>0</v>
      </c>
      <c r="W21" s="16">
        <v>0</v>
      </c>
      <c r="X21" s="16">
        <f t="shared" si="3"/>
        <v>1728</v>
      </c>
      <c r="Y21" s="16">
        <f t="shared" si="4"/>
        <v>1728</v>
      </c>
      <c r="AB21" s="11" t="s">
        <v>49</v>
      </c>
      <c r="AC21" s="14">
        <v>1211</v>
      </c>
      <c r="AD21" s="14">
        <v>25</v>
      </c>
      <c r="AE21" s="14">
        <v>7</v>
      </c>
      <c r="AF21" s="14">
        <v>467</v>
      </c>
      <c r="AG21" s="14">
        <f>AC21+AD21+AE21+AF21</f>
        <v>1710</v>
      </c>
      <c r="AH21" s="14">
        <v>13</v>
      </c>
      <c r="AI21" s="14">
        <v>3</v>
      </c>
      <c r="AJ21" s="16"/>
      <c r="AK21" s="16"/>
      <c r="AL21" s="14">
        <f>SUM(AC21:AK21)</f>
        <v>3436</v>
      </c>
      <c r="AM21" s="14">
        <f t="shared" si="1"/>
        <v>3452</v>
      </c>
      <c r="AO21" s="11" t="s">
        <v>49</v>
      </c>
      <c r="AP21" s="14">
        <v>1211</v>
      </c>
      <c r="AQ21" s="14">
        <v>25</v>
      </c>
      <c r="AR21" s="14">
        <v>7</v>
      </c>
      <c r="AS21" s="14">
        <v>467</v>
      </c>
      <c r="AT21" s="14">
        <f t="shared" si="6"/>
        <v>1710</v>
      </c>
      <c r="AU21" s="14">
        <v>13</v>
      </c>
      <c r="AV21" s="14">
        <v>3</v>
      </c>
      <c r="AW21" s="14">
        <v>0</v>
      </c>
      <c r="AX21" s="14">
        <v>0</v>
      </c>
      <c r="AY21" s="14">
        <v>0</v>
      </c>
      <c r="AZ21" s="14">
        <f t="shared" si="2"/>
        <v>16</v>
      </c>
    </row>
    <row r="22" spans="2:52">
      <c r="B22" s="11" t="s">
        <v>50</v>
      </c>
      <c r="C22" s="16">
        <v>600</v>
      </c>
      <c r="D22" s="16">
        <v>22</v>
      </c>
      <c r="E22" s="16"/>
      <c r="F22" s="16">
        <v>805</v>
      </c>
      <c r="G22" s="16">
        <v>0</v>
      </c>
      <c r="H22" s="16">
        <v>0</v>
      </c>
      <c r="I22" s="16">
        <v>0</v>
      </c>
      <c r="J22" s="16">
        <v>0</v>
      </c>
      <c r="K22" s="16">
        <v>1</v>
      </c>
      <c r="L22" s="16">
        <f t="shared" si="0"/>
        <v>1428</v>
      </c>
      <c r="M22" s="16"/>
      <c r="N22" s="11" t="s">
        <v>51</v>
      </c>
      <c r="O22" s="16">
        <v>600</v>
      </c>
      <c r="P22" s="16">
        <v>22</v>
      </c>
      <c r="Q22" s="16"/>
      <c r="R22" s="16">
        <v>805</v>
      </c>
      <c r="S22" s="16">
        <v>0</v>
      </c>
      <c r="T22" s="16">
        <v>0</v>
      </c>
      <c r="U22" s="16">
        <v>0</v>
      </c>
      <c r="V22" s="16">
        <v>0</v>
      </c>
      <c r="W22" s="16">
        <v>1</v>
      </c>
      <c r="X22" s="16">
        <f t="shared" si="3"/>
        <v>1428</v>
      </c>
      <c r="Y22" s="16">
        <f t="shared" si="4"/>
        <v>1428</v>
      </c>
      <c r="AB22" s="11" t="s">
        <v>51</v>
      </c>
      <c r="AC22" s="14">
        <v>600</v>
      </c>
      <c r="AD22" s="14">
        <v>22</v>
      </c>
      <c r="AE22" s="16"/>
      <c r="AF22" s="14">
        <v>805</v>
      </c>
      <c r="AG22" s="14">
        <v>1427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f t="shared" si="1"/>
        <v>0</v>
      </c>
      <c r="AO22" s="11" t="s">
        <v>51</v>
      </c>
      <c r="AP22" s="14">
        <v>600</v>
      </c>
      <c r="AQ22" s="14">
        <v>22</v>
      </c>
      <c r="AR22" s="16"/>
      <c r="AS22" s="14">
        <v>805</v>
      </c>
      <c r="AT22" s="14">
        <f t="shared" si="6"/>
        <v>1427</v>
      </c>
      <c r="AU22" s="14">
        <v>0</v>
      </c>
      <c r="AV22" s="14">
        <v>7</v>
      </c>
      <c r="AW22" s="14">
        <v>3</v>
      </c>
      <c r="AX22" s="14">
        <v>0</v>
      </c>
      <c r="AY22" s="14">
        <v>0</v>
      </c>
      <c r="AZ22" s="14">
        <f t="shared" si="2"/>
        <v>10</v>
      </c>
    </row>
    <row r="23" spans="2:52">
      <c r="B23" s="11" t="s">
        <v>52</v>
      </c>
      <c r="C23" s="16">
        <v>876</v>
      </c>
      <c r="D23" s="16">
        <v>13</v>
      </c>
      <c r="E23" s="16">
        <v>5</v>
      </c>
      <c r="F23" s="16">
        <v>436</v>
      </c>
      <c r="G23" s="16">
        <v>1</v>
      </c>
      <c r="H23" s="16">
        <v>2</v>
      </c>
      <c r="I23" s="16">
        <v>6</v>
      </c>
      <c r="J23" s="16">
        <v>0</v>
      </c>
      <c r="K23" s="16">
        <v>0</v>
      </c>
      <c r="L23" s="16">
        <f t="shared" si="0"/>
        <v>1339</v>
      </c>
      <c r="M23" s="16"/>
      <c r="N23" s="11" t="s">
        <v>53</v>
      </c>
      <c r="O23" s="16">
        <v>876</v>
      </c>
      <c r="P23" s="16">
        <v>13</v>
      </c>
      <c r="Q23" s="16">
        <v>5</v>
      </c>
      <c r="R23" s="16">
        <v>436</v>
      </c>
      <c r="S23" s="16">
        <v>1</v>
      </c>
      <c r="T23" s="16">
        <v>2</v>
      </c>
      <c r="U23" s="16">
        <v>6</v>
      </c>
      <c r="V23" s="16">
        <v>0</v>
      </c>
      <c r="W23" s="16">
        <v>0</v>
      </c>
      <c r="X23" s="16">
        <v>0</v>
      </c>
      <c r="Y23" s="16">
        <f t="shared" si="4"/>
        <v>0</v>
      </c>
      <c r="AB23" s="11" t="s">
        <v>53</v>
      </c>
      <c r="AC23" s="14">
        <v>976</v>
      </c>
      <c r="AD23" s="14">
        <v>14</v>
      </c>
      <c r="AE23" s="14">
        <v>5</v>
      </c>
      <c r="AF23" s="14">
        <v>437</v>
      </c>
      <c r="AG23" s="16"/>
      <c r="AH23" s="14">
        <v>0</v>
      </c>
      <c r="AI23" s="16">
        <v>0</v>
      </c>
      <c r="AJ23" s="14">
        <v>1</v>
      </c>
      <c r="AK23" s="16">
        <v>0</v>
      </c>
      <c r="AL23" s="16">
        <v>0</v>
      </c>
      <c r="AM23" s="14">
        <f t="shared" si="1"/>
        <v>1</v>
      </c>
      <c r="AO23" s="11" t="s">
        <v>53</v>
      </c>
      <c r="AP23" s="14">
        <v>800</v>
      </c>
      <c r="AQ23" s="14">
        <v>19</v>
      </c>
      <c r="AR23" s="14">
        <v>4</v>
      </c>
      <c r="AS23" s="14">
        <v>485</v>
      </c>
      <c r="AT23" s="14">
        <f t="shared" si="6"/>
        <v>1308</v>
      </c>
      <c r="AU23" s="14">
        <v>0</v>
      </c>
      <c r="AV23" s="14">
        <v>4</v>
      </c>
      <c r="AW23" s="14">
        <v>3</v>
      </c>
      <c r="AX23" s="14">
        <v>0</v>
      </c>
      <c r="AY23" s="14">
        <v>0</v>
      </c>
      <c r="AZ23" s="14">
        <f t="shared" si="2"/>
        <v>7</v>
      </c>
    </row>
    <row r="24" spans="2:52">
      <c r="B24" s="12" t="s">
        <v>54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f t="shared" si="0"/>
        <v>0</v>
      </c>
      <c r="M24" s="16"/>
      <c r="N24" s="11" t="s">
        <v>55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f t="shared" si="4"/>
        <v>0</v>
      </c>
      <c r="AB24" s="11" t="s">
        <v>55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4">
        <f t="shared" si="1"/>
        <v>0</v>
      </c>
      <c r="AO24" s="11" t="s">
        <v>55</v>
      </c>
      <c r="AP24" s="14">
        <v>2002</v>
      </c>
      <c r="AQ24" s="14">
        <f>4+78</f>
        <v>82</v>
      </c>
      <c r="AR24" s="14">
        <v>0</v>
      </c>
      <c r="AS24" s="14">
        <v>357</v>
      </c>
      <c r="AT24" s="14">
        <f t="shared" si="6"/>
        <v>2441</v>
      </c>
      <c r="AU24" s="14">
        <v>0</v>
      </c>
      <c r="AV24" s="14">
        <v>0</v>
      </c>
      <c r="AW24" s="14">
        <v>3</v>
      </c>
      <c r="AX24" s="14">
        <v>0</v>
      </c>
      <c r="AY24" s="14">
        <v>0</v>
      </c>
      <c r="AZ24" s="14">
        <f t="shared" si="2"/>
        <v>3</v>
      </c>
    </row>
    <row r="25" spans="2:52">
      <c r="B25" s="8" t="s">
        <v>4</v>
      </c>
      <c r="C25" s="18">
        <f t="shared" ref="C25:L25" si="7">SUM(C10:C24)</f>
        <v>6653</v>
      </c>
      <c r="D25" s="18">
        <f t="shared" si="7"/>
        <v>337</v>
      </c>
      <c r="E25" s="18">
        <f t="shared" si="7"/>
        <v>45</v>
      </c>
      <c r="F25" s="18">
        <f t="shared" si="7"/>
        <v>4692</v>
      </c>
      <c r="G25" s="18">
        <f t="shared" si="7"/>
        <v>12</v>
      </c>
      <c r="H25" s="18">
        <f t="shared" si="7"/>
        <v>71</v>
      </c>
      <c r="I25" s="18">
        <f t="shared" si="7"/>
        <v>20</v>
      </c>
      <c r="J25" s="18">
        <f t="shared" si="7"/>
        <v>7</v>
      </c>
      <c r="K25" s="18">
        <f t="shared" si="7"/>
        <v>1</v>
      </c>
      <c r="L25" s="18">
        <f t="shared" si="7"/>
        <v>11838</v>
      </c>
      <c r="M25" s="16"/>
      <c r="N25" s="8" t="s">
        <v>4</v>
      </c>
      <c r="O25" s="18">
        <f>SUM(O10:O24)</f>
        <v>9414</v>
      </c>
      <c r="P25" s="18">
        <f>SUM(P10:P24)</f>
        <v>319</v>
      </c>
      <c r="Q25" s="18">
        <f>SUM(Q10:Q24)</f>
        <v>47</v>
      </c>
      <c r="R25" s="18">
        <f>SUM(R10:R24)</f>
        <v>4575</v>
      </c>
      <c r="S25" s="18">
        <f>SUM(S10:S24)</f>
        <v>7</v>
      </c>
      <c r="T25" s="18">
        <f>SUM(T10:T24)</f>
        <v>68</v>
      </c>
      <c r="U25" s="18">
        <f>SUM(U10:U24)</f>
        <v>10</v>
      </c>
      <c r="V25" s="18">
        <f>SUM(V10:V24)</f>
        <v>0</v>
      </c>
      <c r="W25" s="18">
        <f>SUM(W10:W24)</f>
        <v>1</v>
      </c>
      <c r="X25" s="18">
        <f>SUM(X10:X24)</f>
        <v>13102</v>
      </c>
      <c r="Y25" s="18">
        <f>SUM(X25)</f>
        <v>13102</v>
      </c>
      <c r="AB25" s="8" t="s">
        <v>4</v>
      </c>
      <c r="AC25" s="19">
        <f>SUM(AC10:AC24)</f>
        <v>8476</v>
      </c>
      <c r="AD25" s="19">
        <f>SUM(AD10:AD24)</f>
        <v>225</v>
      </c>
      <c r="AE25" s="19">
        <f>SUM(AE10:AE24)</f>
        <v>41</v>
      </c>
      <c r="AF25" s="19">
        <f>SUM(AF10:AF24)</f>
        <v>3642</v>
      </c>
      <c r="AG25" s="19">
        <f>SUM(AG10:AG24)</f>
        <v>3140</v>
      </c>
      <c r="AH25" s="19">
        <f>SUM(AH10:AH24)</f>
        <v>61</v>
      </c>
      <c r="AI25" s="19">
        <f>SUM(AI10:AI24)</f>
        <v>3</v>
      </c>
      <c r="AJ25" s="19">
        <f>SUM(AJ10:AJ24)</f>
        <v>1</v>
      </c>
      <c r="AK25" s="19">
        <f>SUM(AK10:AK24)</f>
        <v>0</v>
      </c>
      <c r="AL25" s="19">
        <f>SUM(AL10:AL24)</f>
        <v>11302</v>
      </c>
      <c r="AM25" s="19">
        <f>SUM(AL25)</f>
        <v>11302</v>
      </c>
      <c r="AO25" s="8" t="s">
        <v>4</v>
      </c>
      <c r="AP25" s="18">
        <f>SUM(AP10:AP24)</f>
        <v>13905</v>
      </c>
      <c r="AQ25" s="18">
        <f>SUM(AQ10:AQ24)</f>
        <v>441</v>
      </c>
      <c r="AR25" s="18">
        <f>SUM(AR10:AR24)</f>
        <v>44</v>
      </c>
      <c r="AS25" s="18">
        <f>SUM(AS10:AS24)</f>
        <v>3554</v>
      </c>
      <c r="AT25" s="18">
        <f>SUM(AT10:AT24)</f>
        <v>15244</v>
      </c>
      <c r="AU25" s="18">
        <f>SUM(AU10:AU24)</f>
        <v>27</v>
      </c>
      <c r="AV25" s="18">
        <f>SUM(AV10:AV24)</f>
        <v>27</v>
      </c>
      <c r="AW25" s="18">
        <f>SUM(AW10:AW24)</f>
        <v>12</v>
      </c>
      <c r="AX25" s="18">
        <f>SUM(AX10:AX24)</f>
        <v>6</v>
      </c>
      <c r="AY25" s="18">
        <f>SUM(AY10:AY24)</f>
        <v>1537</v>
      </c>
      <c r="AZ25" s="18">
        <f>SUM(AZ10:AZ24)</f>
        <v>1609</v>
      </c>
    </row>
  </sheetData>
  <mergeCells count="19">
    <mergeCell ref="G7:K7"/>
    <mergeCell ref="O7:R7"/>
    <mergeCell ref="AC7:AF7"/>
    <mergeCell ref="AH7:AL7"/>
    <mergeCell ref="AP7:AS7"/>
    <mergeCell ref="AT7:AT8"/>
    <mergeCell ref="AU7:AY7"/>
    <mergeCell ref="AZ7:AZ8"/>
    <mergeCell ref="AB7:AB8"/>
    <mergeCell ref="AM7:AM8"/>
    <mergeCell ref="AO7:AO8"/>
    <mergeCell ref="L7:L8"/>
    <mergeCell ref="C7:F7"/>
    <mergeCell ref="N7:N8"/>
    <mergeCell ref="B7:B8"/>
    <mergeCell ref="S7:S8"/>
    <mergeCell ref="T7:X7"/>
    <mergeCell ref="Y7:Y8"/>
    <mergeCell ref="AG7:A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2026-04-27T02:29:24Z</dcterms:modified>
</cp:coreProperties>
</file>