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13. PUNGGELAN\EXCEL\"/>
    </mc:Choice>
  </mc:AlternateContent>
  <xr:revisionPtr revIDLastSave="0" documentId="8_{8818CB7D-31A8-4B75-BC60-8D95FB9CEB14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5" i="1" l="1"/>
  <c r="Y24" i="1"/>
  <c r="Q24" i="1"/>
  <c r="Y23" i="1"/>
  <c r="Q23" i="1"/>
  <c r="Y22" i="1"/>
  <c r="Q22" i="1"/>
  <c r="Y21" i="1"/>
  <c r="Q21" i="1"/>
  <c r="Y20" i="1"/>
  <c r="Q20" i="1"/>
  <c r="H20" i="1"/>
  <c r="Y19" i="1"/>
  <c r="Q19" i="1"/>
  <c r="H19" i="1"/>
  <c r="Y18" i="1"/>
  <c r="Q18" i="1"/>
  <c r="Y17" i="1"/>
  <c r="Q17" i="1"/>
  <c r="Y16" i="1"/>
  <c r="Q16" i="1"/>
  <c r="H16" i="1"/>
  <c r="Y15" i="1"/>
  <c r="Q15" i="1"/>
  <c r="H15" i="1"/>
  <c r="Y14" i="1"/>
  <c r="Q14" i="1"/>
  <c r="Y13" i="1"/>
  <c r="Q13" i="1"/>
  <c r="H13" i="1"/>
  <c r="Y12" i="1"/>
  <c r="Q12" i="1"/>
  <c r="Y11" i="1"/>
  <c r="Q11" i="1"/>
  <c r="H11" i="1"/>
  <c r="Y10" i="1"/>
  <c r="Y9" i="1"/>
  <c r="Q9" i="1"/>
  <c r="Y8" i="1"/>
  <c r="Q8" i="1"/>
  <c r="H8" i="1"/>
</calcChain>
</file>

<file path=xl/sharedStrings.xml><?xml version="1.0" encoding="utf-8"?>
<sst xmlns="http://schemas.openxmlformats.org/spreadsheetml/2006/main" count="111" uniqueCount="38">
  <si>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</si>
  <si>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</si>
  <si>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</si>
  <si>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</si>
  <si>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</si>
  <si>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</si>
  <si>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</si>
  <si>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</si>
  <si>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</si>
  <si>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</si>
  <si>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</si>
  <si>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</si>
  <si>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</si>
  <si>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</si>
  <si>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</si>
  <si>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</si>
  <si>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</si>
  <si>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</si>
  <si>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</si>
  <si>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</si>
  <si>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</si>
  <si>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</si>
  <si>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</si>
  <si>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</si>
  <si>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</si>
  <si>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</si>
  <si>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</si>
  <si>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(5)</t>
  </si>
  <si>
    <t>(6)</t>
  </si>
  <si>
    <t xml:space="preserve">Tabel : 1.4  Luas Lahan Bukan Sawah Menurut Jenis Penggunaan dan Desa di </t>
  </si>
  <si>
    <t>Pekarangan/
Bangunan</t>
  </si>
  <si>
    <t>Tegal/
Kebun/
Huma</t>
  </si>
  <si>
    <t>Padang Gembala</t>
  </si>
  <si>
    <t>Tambak/
Kolam/
Empang</t>
  </si>
  <si>
    <t>Lain-lain</t>
  </si>
  <si>
    <t>(7)</t>
  </si>
  <si>
    <t xml:space="preserve">95,15  </t>
  </si>
  <si>
    <t xml:space="preserve">245,59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</si>
</sst>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(* #,##0_);_(* \(#,##0\);_(* &quot;-&quot;??_);_(@_)"/>
    <numFmt numFmtId="166" formatCode="_(* #,##0_);_(* \(#,##0\);_(* &quot;-&quot;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0" fontId="0" fillId="0" borderId="0" xfId="0" applyBorder="1"/>
    <xf numFmtId="0" fontId="1" fillId="0" borderId="3" xfId="0" applyFont="1" applyBorder="1" applyAlignment="1">
      <alignment horizontal="center" vertical="center"/>
    </xf>
    <xf numFmtId="0" fontId="4" fillId="0" borderId="1" xfId="0" applyFont="1" applyBorder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center" wrapText="1"/>
    </xf>
    <xf numFmtId="3" fontId="2" fillId="0" borderId="0" xfId="0" applyNumberFormat="1" applyFont="1"/>
    <xf numFmtId="166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1" fillId="0" borderId="0" xfId="0" applyNumberFormat="1" applyFont="1"/>
    <xf numFmtId="0" fontId="3" fillId="0" borderId="0" xfId="0" applyFont="1" applyAlignment="1">
      <alignment horizontal="center"/>
    </xf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B2:Y29"/>
  <sheetViews>
    <sheetView tabSelected="1" workbookViewId="0">
      <selection activeCell="B2" sqref="B2:Y29"/>
    </sheetView>
  </sheetViews>
  <sheetFormatPr defaultRowHeight="14.4"/>
  <cols>
    <col min="1" max="1" width="8.88671875" style="11"/>
    <col min="2" max="2" width="24.109375" style="11" customWidth="1"/>
    <col min="3" max="3" width="8.88671875" style="11"/>
    <col min="4" max="4" width="19.88671875" style="11" customWidth="1"/>
    <col min="5" max="5" width="8.88671875" style="11"/>
    <col min="6" max="6" width="19.109375" style="11" customWidth="1"/>
    <col min="7" max="7" width="8.88671875" style="11"/>
    <col min="8" max="8" width="20.77734375" style="11" customWidth="1"/>
    <col min="9" max="9" width="8.88671875" style="11"/>
    <col min="10" max="10" width="23.88671875" style="11" customWidth="1"/>
    <col min="11" max="11" width="16.33203125" style="11" customWidth="1"/>
    <col min="12" max="12" width="11.5546875" style="11" customWidth="1"/>
    <col min="13" max="13" width="17.109375" style="11" customWidth="1"/>
    <col min="14" max="16" width="8.88671875" style="11"/>
    <col min="17" max="17" width="24.6640625" style="11" customWidth="1"/>
    <col min="18" max="18" width="8.88671875" style="11"/>
    <col min="19" max="19" width="29.6640625" style="11" customWidth="1"/>
    <col min="20" max="16384" width="8.88671875" style="11"/>
  </cols>
  <sheetData>
    <row r="2" spans="2:25" ht="14.4" customHeight="1">
      <c r="B2" s="1" t="s">
        <v>29</v>
      </c>
      <c r="C2"/>
      <c r="D2"/>
      <c r="E2"/>
      <c r="F2"/>
      <c r="G2"/>
      <c r="H2"/>
      <c r="I2"/>
      <c r="J2"/>
      <c r="K2" s="1" t="s">
        <v>29</v>
      </c>
      <c r="L2"/>
      <c r="M2"/>
      <c r="N2"/>
      <c r="O2"/>
      <c r="P2"/>
      <c r="Q2"/>
      <c r="R2"/>
      <c r="S2" s="1" t="s">
        <v>29</v>
      </c>
      <c r="T2"/>
      <c r="U2"/>
      <c r="V2"/>
      <c r="W2"/>
      <c r="X2"/>
      <c r="Y2"/>
    </row>
    <row r="3" spans="2:25">
      <c r="B3" s="1" t="s">
        <v>0</v>
      </c>
      <c r="C3"/>
      <c r="D3"/>
      <c r="E3"/>
      <c r="F3"/>
      <c r="G3"/>
      <c r="H3"/>
      <c r="I3"/>
      <c r="J3"/>
      <c r="K3" s="1" t="s">
        <v>0</v>
      </c>
      <c r="L3"/>
      <c r="M3"/>
      <c r="N3"/>
      <c r="O3"/>
      <c r="P3"/>
      <c r="Q3"/>
      <c r="R3"/>
      <c r="S3" s="1" t="s">
        <v>0</v>
      </c>
      <c r="T3"/>
      <c r="U3"/>
      <c r="V3"/>
      <c r="W3"/>
      <c r="X3"/>
      <c r="Y3"/>
    </row>
    <row r="4" spans="2:25">
      <c r="B4" s="1" t="s">
        <v>1</v>
      </c>
      <c r="C4"/>
      <c r="D4"/>
      <c r="E4"/>
      <c r="F4"/>
      <c r="G4"/>
      <c r="H4"/>
      <c r="I4"/>
      <c r="J4"/>
      <c r="K4" s="1" t="s">
        <v>2</v>
      </c>
      <c r="L4"/>
      <c r="M4"/>
      <c r="N4"/>
      <c r="O4"/>
      <c r="P4"/>
      <c r="Q4"/>
      <c r="R4"/>
      <c r="S4" s="1" t="s">
        <v>3</v>
      </c>
      <c r="T4"/>
      <c r="U4"/>
      <c r="V4"/>
      <c r="W4"/>
      <c r="X4"/>
      <c r="Y4"/>
    </row>
    <row r="5" spans="2:25" ht="14.4" customHeight="1">
      <c r="B5" s="12" t="s">
        <v>4</v>
      </c>
      <c r="C5" s="16" t="s">
        <v>30</v>
      </c>
      <c r="D5" s="16" t="s">
        <v>31</v>
      </c>
      <c r="E5" s="16" t="s">
        <v>32</v>
      </c>
      <c r="F5" s="16" t="s">
        <v>33</v>
      </c>
      <c r="G5" s="12" t="s">
        <v>34</v>
      </c>
      <c r="H5" s="12" t="s">
        <v>25</v>
      </c>
      <c r="I5"/>
      <c r="J5"/>
      <c r="K5" s="12" t="s">
        <v>4</v>
      </c>
      <c r="L5" s="16" t="s">
        <v>30</v>
      </c>
      <c r="M5" s="16" t="s">
        <v>31</v>
      </c>
      <c r="N5" s="16" t="s">
        <v>32</v>
      </c>
      <c r="O5" s="16" t="s">
        <v>33</v>
      </c>
      <c r="P5" s="12" t="s">
        <v>34</v>
      </c>
      <c r="Q5" s="12" t="s">
        <v>25</v>
      </c>
      <c r="R5"/>
      <c r="S5" s="12" t="s">
        <v>4</v>
      </c>
      <c r="T5" s="16" t="s">
        <v>30</v>
      </c>
      <c r="U5" s="16" t="s">
        <v>31</v>
      </c>
      <c r="V5" s="16" t="s">
        <v>32</v>
      </c>
      <c r="W5" s="16" t="s">
        <v>33</v>
      </c>
      <c r="X5" s="12" t="s">
        <v>34</v>
      </c>
      <c r="Y5" s="12" t="s">
        <v>25</v>
      </c>
    </row>
    <row r="6" spans="2:25">
      <c r="B6" s="13"/>
      <c r="C6" s="13"/>
      <c r="D6" s="13"/>
      <c r="E6" s="13"/>
      <c r="F6" s="13"/>
      <c r="G6" s="13"/>
      <c r="H6" s="13"/>
      <c r="I6"/>
      <c r="J6"/>
      <c r="K6" s="13"/>
      <c r="L6" s="13"/>
      <c r="M6" s="13"/>
      <c r="N6" s="13"/>
      <c r="O6" s="13"/>
      <c r="P6" s="13"/>
      <c r="Q6" s="13"/>
      <c r="R6"/>
      <c r="S6" s="13"/>
      <c r="T6" s="13"/>
      <c r="U6" s="13"/>
      <c r="V6" s="13"/>
      <c r="W6" s="13"/>
      <c r="X6" s="13"/>
      <c r="Y6" s="13"/>
    </row>
    <row r="7" spans="2:25">
      <c r="B7" s="4" t="s">
        <v>5</v>
      </c>
      <c r="C7" s="5" t="s">
        <v>6</v>
      </c>
      <c r="D7" s="5" t="s">
        <v>7</v>
      </c>
      <c r="E7" s="5" t="s">
        <v>26</v>
      </c>
      <c r="F7" s="5" t="s">
        <v>27</v>
      </c>
      <c r="G7" s="4" t="s">
        <v>28</v>
      </c>
      <c r="H7" s="4" t="s">
        <v>35</v>
      </c>
      <c r="I7"/>
      <c r="J7"/>
      <c r="K7" s="4" t="s">
        <v>5</v>
      </c>
      <c r="L7" s="5" t="s">
        <v>6</v>
      </c>
      <c r="M7" s="5" t="s">
        <v>7</v>
      </c>
      <c r="N7" s="5" t="s">
        <v>26</v>
      </c>
      <c r="O7" s="5" t="s">
        <v>27</v>
      </c>
      <c r="P7" s="4" t="s">
        <v>28</v>
      </c>
      <c r="Q7" s="4" t="s">
        <v>35</v>
      </c>
      <c r="R7"/>
      <c r="S7" s="4" t="s">
        <v>5</v>
      </c>
      <c r="T7" s="5" t="s">
        <v>6</v>
      </c>
      <c r="U7" s="5" t="s">
        <v>7</v>
      </c>
      <c r="V7" s="5" t="s">
        <v>26</v>
      </c>
      <c r="W7" s="5" t="s">
        <v>27</v>
      </c>
      <c r="X7" s="4" t="s">
        <v>28</v>
      </c>
      <c r="Y7" s="4" t="s">
        <v>35</v>
      </c>
    </row>
    <row r="8" spans="2:25">
      <c r="B8" s="1" t="s">
        <v>8</v>
      </c>
      <c r="C8" s="1">
        <v>34</v>
      </c>
      <c r="D8" s="1">
        <v>370.95</v>
      </c>
      <c r="E8" s="1">
        <v>0</v>
      </c>
      <c r="F8" s="1">
        <v>17.82</v>
      </c>
      <c r="G8" s="1">
        <v>8.0500000000000007</v>
      </c>
      <c r="H8" s="1">
        <f>SUM(C8:G8)</f>
        <v>430.82</v>
      </c>
      <c r="I8"/>
      <c r="J8"/>
      <c r="K8" s="1" t="s">
        <v>8</v>
      </c>
      <c r="L8" s="1">
        <v>34</v>
      </c>
      <c r="M8" s="1">
        <v>370.95</v>
      </c>
      <c r="N8" s="1">
        <v>0</v>
      </c>
      <c r="O8" s="1">
        <v>17.82</v>
      </c>
      <c r="P8" s="1">
        <v>8.0500000000000007</v>
      </c>
      <c r="Q8" s="1">
        <f t="shared" ref="Q8:Q9" si="0">SUM(L8:P8)</f>
        <v>430.82</v>
      </c>
      <c r="R8"/>
      <c r="S8" s="1" t="s">
        <v>8</v>
      </c>
      <c r="T8" s="6">
        <v>682854</v>
      </c>
      <c r="U8" s="6">
        <v>3162138</v>
      </c>
      <c r="V8" s="6">
        <v>0</v>
      </c>
      <c r="W8" s="6">
        <v>17.82</v>
      </c>
      <c r="X8" s="17">
        <v>33017</v>
      </c>
      <c r="Y8" s="6">
        <f t="shared" ref="Y8:Y24" si="1">SUM(T8:X8)</f>
        <v>3878026.82</v>
      </c>
    </row>
    <row r="9" spans="2:25">
      <c r="B9" s="1" t="s">
        <v>9</v>
      </c>
      <c r="C9" s="1">
        <v>474</v>
      </c>
      <c r="D9" s="1">
        <v>459</v>
      </c>
      <c r="E9"/>
      <c r="F9" s="1">
        <v>6.6</v>
      </c>
      <c r="G9"/>
      <c r="H9"/>
      <c r="I9"/>
      <c r="J9"/>
      <c r="K9" s="1" t="s">
        <v>9</v>
      </c>
      <c r="L9" s="1">
        <v>474</v>
      </c>
      <c r="M9" s="1">
        <v>459</v>
      </c>
      <c r="N9"/>
      <c r="O9" s="1">
        <v>6.6</v>
      </c>
      <c r="P9"/>
      <c r="Q9" s="1">
        <f t="shared" si="0"/>
        <v>939.6</v>
      </c>
      <c r="R9"/>
      <c r="S9" s="1" t="s">
        <v>9</v>
      </c>
      <c r="T9" s="6">
        <v>474</v>
      </c>
      <c r="U9" s="6">
        <v>459</v>
      </c>
      <c r="V9" s="6">
        <v>0</v>
      </c>
      <c r="W9" s="6">
        <v>6.6</v>
      </c>
      <c r="X9" s="6">
        <v>0</v>
      </c>
      <c r="Y9" s="6">
        <f t="shared" si="1"/>
        <v>939.6</v>
      </c>
    </row>
    <row r="10" spans="2:25">
      <c r="B10" s="1" t="s">
        <v>10</v>
      </c>
      <c r="C10" s="7">
        <v>217645</v>
      </c>
      <c r="D10" s="1">
        <v>400</v>
      </c>
      <c r="E10"/>
      <c r="F10" s="6">
        <v>5</v>
      </c>
      <c r="G10" s="6">
        <v>5</v>
      </c>
      <c r="H10" s="17">
        <v>627645</v>
      </c>
      <c r="I10"/>
      <c r="J10"/>
      <c r="K10" s="1" t="s">
        <v>10</v>
      </c>
      <c r="L10" s="7">
        <v>217645</v>
      </c>
      <c r="M10" s="1">
        <v>400</v>
      </c>
      <c r="N10"/>
      <c r="O10" s="6">
        <v>5</v>
      </c>
      <c r="P10" s="6">
        <v>5</v>
      </c>
      <c r="Q10" s="7">
        <v>627645</v>
      </c>
      <c r="R10"/>
      <c r="S10" s="1" t="s">
        <v>10</v>
      </c>
      <c r="T10" s="17">
        <v>217645</v>
      </c>
      <c r="U10" s="6">
        <v>400</v>
      </c>
      <c r="V10" s="6">
        <v>0</v>
      </c>
      <c r="W10" s="6">
        <v>5</v>
      </c>
      <c r="X10" s="6">
        <v>5</v>
      </c>
      <c r="Y10" s="17">
        <f t="shared" si="1"/>
        <v>218055</v>
      </c>
    </row>
    <row r="11" spans="2:25">
      <c r="B11" s="1" t="s">
        <v>11</v>
      </c>
      <c r="C11" s="18">
        <v>136952</v>
      </c>
      <c r="D11" s="18">
        <v>236680</v>
      </c>
      <c r="E11" s="18"/>
      <c r="F11" s="18">
        <v>80312</v>
      </c>
      <c r="G11" s="18">
        <v>40125</v>
      </c>
      <c r="H11" s="18">
        <f>SUM(C11:G11)</f>
        <v>494069</v>
      </c>
      <c r="I11"/>
      <c r="J11"/>
      <c r="K11" s="1" t="s">
        <v>11</v>
      </c>
      <c r="L11" s="18">
        <v>136952</v>
      </c>
      <c r="M11" s="18">
        <v>236680</v>
      </c>
      <c r="N11" s="18"/>
      <c r="O11" s="18">
        <v>80312</v>
      </c>
      <c r="P11" s="18">
        <v>40125</v>
      </c>
      <c r="Q11" s="18">
        <f t="shared" ref="Q11:Q24" si="2">SUM(L11:P11)</f>
        <v>494069</v>
      </c>
      <c r="R11"/>
      <c r="S11" s="1" t="s">
        <v>11</v>
      </c>
      <c r="T11" s="17">
        <v>136646</v>
      </c>
      <c r="U11" s="17">
        <v>236680</v>
      </c>
      <c r="V11" s="6">
        <v>0</v>
      </c>
      <c r="W11" s="17">
        <v>80312</v>
      </c>
      <c r="X11" s="17">
        <v>40125</v>
      </c>
      <c r="Y11" s="17">
        <f t="shared" si="1"/>
        <v>493763</v>
      </c>
    </row>
    <row r="12" spans="2:25">
      <c r="B12" s="1" t="s">
        <v>12</v>
      </c>
      <c r="C12" s="1">
        <v>376</v>
      </c>
      <c r="D12" s="1">
        <v>561</v>
      </c>
      <c r="E12"/>
      <c r="F12"/>
      <c r="G12"/>
      <c r="H12"/>
      <c r="I12"/>
      <c r="J12"/>
      <c r="K12" s="1" t="s">
        <v>12</v>
      </c>
      <c r="L12" s="1">
        <v>376</v>
      </c>
      <c r="M12" s="1">
        <v>561</v>
      </c>
      <c r="N12"/>
      <c r="O12"/>
      <c r="P12"/>
      <c r="Q12" s="1">
        <f t="shared" si="2"/>
        <v>937</v>
      </c>
      <c r="R12"/>
      <c r="S12" s="1" t="s">
        <v>12</v>
      </c>
      <c r="T12" s="1">
        <v>376</v>
      </c>
      <c r="U12" s="1">
        <v>561</v>
      </c>
      <c r="V12" s="6">
        <v>0</v>
      </c>
      <c r="W12" s="6">
        <v>0</v>
      </c>
      <c r="X12" s="6">
        <v>0</v>
      </c>
      <c r="Y12" s="6">
        <f t="shared" si="1"/>
        <v>937</v>
      </c>
    </row>
    <row r="13" spans="2:25">
      <c r="B13" s="1" t="s">
        <v>13</v>
      </c>
      <c r="C13" s="18">
        <v>122891</v>
      </c>
      <c r="D13" s="18">
        <v>281689</v>
      </c>
      <c r="E13" s="18"/>
      <c r="F13" s="18">
        <v>1486</v>
      </c>
      <c r="G13" s="18">
        <v>35065</v>
      </c>
      <c r="H13" s="18">
        <f>SUM(C13:G13)</f>
        <v>441131</v>
      </c>
      <c r="I13"/>
      <c r="J13"/>
      <c r="K13" s="1" t="s">
        <v>13</v>
      </c>
      <c r="L13" s="18">
        <v>122891</v>
      </c>
      <c r="M13" s="18">
        <v>281689</v>
      </c>
      <c r="N13" s="18"/>
      <c r="O13" s="18">
        <v>1486</v>
      </c>
      <c r="P13" s="18">
        <v>35065</v>
      </c>
      <c r="Q13" s="18">
        <f t="shared" si="2"/>
        <v>441131</v>
      </c>
      <c r="R13"/>
      <c r="S13" s="1" t="s">
        <v>13</v>
      </c>
      <c r="T13" s="17">
        <v>122891</v>
      </c>
      <c r="U13" s="17">
        <v>281689</v>
      </c>
      <c r="V13" s="6">
        <v>0</v>
      </c>
      <c r="W13" s="6">
        <v>1.486</v>
      </c>
      <c r="X13" s="17">
        <v>35065</v>
      </c>
      <c r="Y13" s="17">
        <f t="shared" si="1"/>
        <v>439646.48599999998</v>
      </c>
    </row>
    <row r="14" spans="2:25">
      <c r="B14" s="1" t="s">
        <v>14</v>
      </c>
      <c r="C14" s="1">
        <v>201100</v>
      </c>
      <c r="D14" s="1">
        <v>261093</v>
      </c>
      <c r="E14"/>
      <c r="F14"/>
      <c r="G14" s="1">
        <v>58014</v>
      </c>
      <c r="H14"/>
      <c r="I14"/>
      <c r="J14"/>
      <c r="K14" s="1" t="s">
        <v>14</v>
      </c>
      <c r="L14" s="1">
        <v>201100</v>
      </c>
      <c r="M14" s="1">
        <v>261093</v>
      </c>
      <c r="N14"/>
      <c r="O14"/>
      <c r="P14" s="1">
        <v>58014</v>
      </c>
      <c r="Q14" s="1">
        <f t="shared" si="2"/>
        <v>520207</v>
      </c>
      <c r="R14"/>
      <c r="S14" s="1" t="s">
        <v>14</v>
      </c>
      <c r="T14" s="6">
        <v>201100</v>
      </c>
      <c r="U14" s="6">
        <v>261093</v>
      </c>
      <c r="V14" s="6">
        <v>0</v>
      </c>
      <c r="W14" s="6">
        <v>0</v>
      </c>
      <c r="X14" s="6">
        <v>58014</v>
      </c>
      <c r="Y14" s="6">
        <f t="shared" si="1"/>
        <v>520207</v>
      </c>
    </row>
    <row r="15" spans="2:25">
      <c r="B15" s="1" t="s">
        <v>15</v>
      </c>
      <c r="C15" s="1">
        <v>12.29</v>
      </c>
      <c r="D15" s="1">
        <v>597.64</v>
      </c>
      <c r="E15"/>
      <c r="F15"/>
      <c r="G15"/>
      <c r="H15" s="1">
        <f>C15+D15+G15</f>
        <v>609.92999999999995</v>
      </c>
      <c r="I15"/>
      <c r="J15"/>
      <c r="K15" s="1" t="s">
        <v>15</v>
      </c>
      <c r="L15" s="1">
        <v>12.29</v>
      </c>
      <c r="M15" s="1">
        <v>597.64</v>
      </c>
      <c r="N15"/>
      <c r="O15"/>
      <c r="P15"/>
      <c r="Q15" s="1">
        <f t="shared" si="2"/>
        <v>609.92999999999995</v>
      </c>
      <c r="R15"/>
      <c r="S15" s="1" t="s">
        <v>15</v>
      </c>
      <c r="T15" s="6">
        <v>12.29</v>
      </c>
      <c r="U15" s="6">
        <v>597.64</v>
      </c>
      <c r="V15" s="6">
        <v>0</v>
      </c>
      <c r="W15" s="6">
        <v>0</v>
      </c>
      <c r="X15" s="6">
        <v>0</v>
      </c>
      <c r="Y15" s="6">
        <f t="shared" si="1"/>
        <v>609.92999999999995</v>
      </c>
    </row>
    <row r="16" spans="2:25">
      <c r="B16" s="1" t="s">
        <v>16</v>
      </c>
      <c r="C16" s="1">
        <v>131</v>
      </c>
      <c r="D16" s="1">
        <v>460</v>
      </c>
      <c r="E16"/>
      <c r="F16" s="1">
        <v>6</v>
      </c>
      <c r="G16" s="18">
        <v>267.7</v>
      </c>
      <c r="H16" s="1">
        <f>SUM(C16:G16)</f>
        <v>864.7</v>
      </c>
      <c r="I16"/>
      <c r="J16"/>
      <c r="K16" s="1" t="s">
        <v>16</v>
      </c>
      <c r="L16" s="1">
        <v>131</v>
      </c>
      <c r="M16" s="1">
        <v>460</v>
      </c>
      <c r="N16"/>
      <c r="O16" s="1">
        <v>6</v>
      </c>
      <c r="P16" s="18">
        <v>267.7</v>
      </c>
      <c r="Q16" s="1">
        <f t="shared" si="2"/>
        <v>864.7</v>
      </c>
      <c r="R16"/>
      <c r="S16" s="1" t="s">
        <v>16</v>
      </c>
      <c r="T16" s="1">
        <v>131</v>
      </c>
      <c r="U16" s="1">
        <v>460</v>
      </c>
      <c r="V16" s="6">
        <v>0</v>
      </c>
      <c r="W16" s="1">
        <v>6</v>
      </c>
      <c r="X16" s="18">
        <v>267.7</v>
      </c>
      <c r="Y16" s="6">
        <f t="shared" si="1"/>
        <v>864.7</v>
      </c>
    </row>
    <row r="17" spans="2:25">
      <c r="B17" s="1" t="s">
        <v>17</v>
      </c>
      <c r="C17" s="1">
        <v>312</v>
      </c>
      <c r="D17" s="1">
        <v>456</v>
      </c>
      <c r="E17"/>
      <c r="F17"/>
      <c r="G17"/>
      <c r="H17"/>
      <c r="I17"/>
      <c r="J17"/>
      <c r="K17" s="1" t="s">
        <v>17</v>
      </c>
      <c r="L17" s="1">
        <v>312</v>
      </c>
      <c r="M17" s="1">
        <v>456</v>
      </c>
      <c r="N17"/>
      <c r="O17"/>
      <c r="P17"/>
      <c r="Q17" s="1">
        <f t="shared" si="2"/>
        <v>768</v>
      </c>
      <c r="R17"/>
      <c r="S17" s="1" t="s">
        <v>17</v>
      </c>
      <c r="T17" s="6">
        <v>312</v>
      </c>
      <c r="U17" s="6">
        <v>456</v>
      </c>
      <c r="V17" s="6">
        <v>0</v>
      </c>
      <c r="W17" s="6">
        <v>0</v>
      </c>
      <c r="X17" s="6">
        <v>0</v>
      </c>
      <c r="Y17" s="6">
        <f t="shared" si="1"/>
        <v>768</v>
      </c>
    </row>
    <row r="18" spans="2:25">
      <c r="B18" s="1" t="s">
        <v>18</v>
      </c>
      <c r="C18" s="1">
        <v>677</v>
      </c>
      <c r="D18" s="1">
        <v>572</v>
      </c>
      <c r="E18"/>
      <c r="F18"/>
      <c r="G18"/>
      <c r="H18"/>
      <c r="I18"/>
      <c r="J18"/>
      <c r="K18" s="1" t="s">
        <v>18</v>
      </c>
      <c r="L18" s="1">
        <v>677</v>
      </c>
      <c r="M18" s="1">
        <v>572</v>
      </c>
      <c r="N18"/>
      <c r="O18"/>
      <c r="P18"/>
      <c r="Q18" s="1">
        <f t="shared" si="2"/>
        <v>1249</v>
      </c>
      <c r="R18"/>
      <c r="S18" s="1" t="s">
        <v>18</v>
      </c>
      <c r="T18" s="1">
        <v>677</v>
      </c>
      <c r="U18" s="1">
        <v>572</v>
      </c>
      <c r="V18" s="6">
        <v>0</v>
      </c>
      <c r="W18" s="6">
        <v>0</v>
      </c>
      <c r="X18" s="6">
        <v>0</v>
      </c>
      <c r="Y18" s="6">
        <f t="shared" si="1"/>
        <v>1249</v>
      </c>
    </row>
    <row r="19" spans="2:25">
      <c r="B19" s="1" t="s">
        <v>19</v>
      </c>
      <c r="C19" s="1">
        <v>136.75</v>
      </c>
      <c r="D19" s="1">
        <v>328.2</v>
      </c>
      <c r="E19"/>
      <c r="F19" s="1">
        <v>32</v>
      </c>
      <c r="G19" s="1">
        <v>50.05</v>
      </c>
      <c r="H19" s="1">
        <f>C19+D19+E19+F19+G19</f>
        <v>547</v>
      </c>
      <c r="I19"/>
      <c r="J19"/>
      <c r="K19" s="1" t="s">
        <v>19</v>
      </c>
      <c r="L19" s="1">
        <v>136.75</v>
      </c>
      <c r="M19" s="1">
        <v>328.2</v>
      </c>
      <c r="N19"/>
      <c r="O19" s="1">
        <v>32</v>
      </c>
      <c r="P19" s="1">
        <v>50.05</v>
      </c>
      <c r="Q19" s="1">
        <f t="shared" si="2"/>
        <v>547</v>
      </c>
      <c r="R19"/>
      <c r="S19" s="1" t="s">
        <v>19</v>
      </c>
      <c r="T19" s="6">
        <v>136.75</v>
      </c>
      <c r="U19" s="6">
        <v>328.2</v>
      </c>
      <c r="V19" s="6">
        <v>0</v>
      </c>
      <c r="W19" s="6">
        <v>32</v>
      </c>
      <c r="X19" s="6">
        <v>50.05</v>
      </c>
      <c r="Y19" s="6">
        <f t="shared" si="1"/>
        <v>547</v>
      </c>
    </row>
    <row r="20" spans="2:25">
      <c r="B20" s="1" t="s">
        <v>20</v>
      </c>
      <c r="C20" s="15">
        <v>80.099999999999994</v>
      </c>
      <c r="D20" s="15">
        <v>160</v>
      </c>
      <c r="E20" s="14"/>
      <c r="F20" s="14"/>
      <c r="G20" s="19">
        <v>137.22999999999999</v>
      </c>
      <c r="H20" s="19">
        <f>C20+D20+G20</f>
        <v>377.33</v>
      </c>
      <c r="I20"/>
      <c r="J20"/>
      <c r="K20" s="1" t="s">
        <v>20</v>
      </c>
      <c r="L20" s="15">
        <v>80.099999999999994</v>
      </c>
      <c r="M20" s="15">
        <v>160</v>
      </c>
      <c r="N20" s="14"/>
      <c r="O20" s="14"/>
      <c r="P20" s="19">
        <v>137.22999999999999</v>
      </c>
      <c r="Q20" s="20">
        <f t="shared" si="2"/>
        <v>377.33</v>
      </c>
      <c r="R20"/>
      <c r="S20" s="1" t="s">
        <v>20</v>
      </c>
      <c r="T20" s="9">
        <v>80.099999999999994</v>
      </c>
      <c r="U20" s="9">
        <v>160</v>
      </c>
      <c r="V20" s="9">
        <v>0</v>
      </c>
      <c r="W20" s="9">
        <v>0</v>
      </c>
      <c r="X20" s="21">
        <v>137.22999999999999</v>
      </c>
      <c r="Y20" s="6">
        <f t="shared" si="1"/>
        <v>377.33</v>
      </c>
    </row>
    <row r="21" spans="2:25">
      <c r="B21" s="1" t="s">
        <v>21</v>
      </c>
      <c r="C21" s="7">
        <v>132208</v>
      </c>
      <c r="D21" s="7">
        <v>97524</v>
      </c>
      <c r="E21"/>
      <c r="F21" s="7">
        <v>5024</v>
      </c>
      <c r="G21" s="1">
        <v>59.573</v>
      </c>
      <c r="H21"/>
      <c r="I21"/>
      <c r="J21"/>
      <c r="K21" s="1" t="s">
        <v>21</v>
      </c>
      <c r="L21" s="7">
        <v>132208</v>
      </c>
      <c r="M21" s="7">
        <v>97524</v>
      </c>
      <c r="N21"/>
      <c r="O21" s="7">
        <v>5024</v>
      </c>
      <c r="P21" s="1">
        <v>59.573</v>
      </c>
      <c r="Q21" s="7">
        <f t="shared" si="2"/>
        <v>234815.573</v>
      </c>
      <c r="R21"/>
      <c r="S21" s="1" t="s">
        <v>21</v>
      </c>
      <c r="T21" s="7">
        <v>132208</v>
      </c>
      <c r="U21" s="7">
        <v>97524</v>
      </c>
      <c r="V21" s="6">
        <v>0</v>
      </c>
      <c r="W21" s="7">
        <v>5024</v>
      </c>
      <c r="X21" s="1">
        <v>59.573</v>
      </c>
      <c r="Y21" s="17">
        <f t="shared" si="1"/>
        <v>234815.573</v>
      </c>
    </row>
    <row r="22" spans="2:25">
      <c r="B22" s="1" t="s">
        <v>22</v>
      </c>
      <c r="C22" s="1">
        <v>48</v>
      </c>
      <c r="D22" s="1">
        <v>172</v>
      </c>
      <c r="E22" s="1">
        <v>0</v>
      </c>
      <c r="F22" s="1">
        <v>2.2000000000000002</v>
      </c>
      <c r="G22"/>
      <c r="H22" s="1">
        <v>222.2</v>
      </c>
      <c r="I22"/>
      <c r="J22"/>
      <c r="K22" s="1" t="s">
        <v>22</v>
      </c>
      <c r="L22" s="1">
        <v>48</v>
      </c>
      <c r="M22" s="1">
        <v>172</v>
      </c>
      <c r="N22" s="1">
        <v>0</v>
      </c>
      <c r="O22" s="1">
        <v>2.2000000000000002</v>
      </c>
      <c r="P22"/>
      <c r="Q22" s="1">
        <f t="shared" si="2"/>
        <v>222.2</v>
      </c>
      <c r="R22"/>
      <c r="S22" s="1" t="s">
        <v>22</v>
      </c>
      <c r="T22" s="1">
        <v>48</v>
      </c>
      <c r="U22" s="1">
        <v>172</v>
      </c>
      <c r="V22" s="1">
        <v>0</v>
      </c>
      <c r="W22" s="1">
        <v>2.2000000000000002</v>
      </c>
      <c r="X22" s="6">
        <v>0</v>
      </c>
      <c r="Y22" s="6">
        <f t="shared" si="1"/>
        <v>222.2</v>
      </c>
    </row>
    <row r="23" spans="2:25">
      <c r="B23" s="1" t="s">
        <v>23</v>
      </c>
      <c r="C23" s="22">
        <v>328890</v>
      </c>
      <c r="D23" s="22">
        <v>105599</v>
      </c>
      <c r="E23" s="22"/>
      <c r="F23" s="22"/>
      <c r="G23" s="22"/>
      <c r="H23" s="22"/>
      <c r="I23"/>
      <c r="J23"/>
      <c r="K23" s="1" t="s">
        <v>23</v>
      </c>
      <c r="L23" s="22">
        <v>328890</v>
      </c>
      <c r="M23" s="22">
        <v>105599</v>
      </c>
      <c r="N23" s="22"/>
      <c r="O23" s="22"/>
      <c r="P23" s="22"/>
      <c r="Q23" s="22">
        <f t="shared" si="2"/>
        <v>434489</v>
      </c>
      <c r="R23"/>
      <c r="S23" s="1" t="s">
        <v>23</v>
      </c>
      <c r="T23" s="17">
        <v>328890</v>
      </c>
      <c r="U23" s="17">
        <v>105599</v>
      </c>
      <c r="V23" s="6">
        <v>0</v>
      </c>
      <c r="W23" s="6">
        <v>0</v>
      </c>
      <c r="X23" s="6">
        <v>0</v>
      </c>
      <c r="Y23" s="17">
        <f t="shared" si="1"/>
        <v>434489</v>
      </c>
    </row>
    <row r="24" spans="2:25">
      <c r="B24" s="2" t="s">
        <v>24</v>
      </c>
      <c r="C24" s="8" t="s">
        <v>36</v>
      </c>
      <c r="D24" s="8" t="s">
        <v>37</v>
      </c>
      <c r="E24" s="8">
        <v>0</v>
      </c>
      <c r="F24" s="8">
        <v>0</v>
      </c>
      <c r="G24" s="8">
        <v>3</v>
      </c>
      <c r="H24" s="8">
        <v>343.74</v>
      </c>
      <c r="I24"/>
      <c r="J24"/>
      <c r="K24" s="2" t="s">
        <v>24</v>
      </c>
      <c r="L24" s="8" t="s">
        <v>36</v>
      </c>
      <c r="M24" s="8" t="s">
        <v>37</v>
      </c>
      <c r="N24" s="8">
        <v>0</v>
      </c>
      <c r="O24" s="8">
        <v>0</v>
      </c>
      <c r="P24" s="8">
        <v>3</v>
      </c>
      <c r="Q24" s="1">
        <f t="shared" si="2"/>
        <v>3</v>
      </c>
      <c r="R24"/>
      <c r="S24" s="2" t="s">
        <v>24</v>
      </c>
      <c r="T24" s="8" t="s">
        <v>36</v>
      </c>
      <c r="U24" s="8" t="s">
        <v>37</v>
      </c>
      <c r="V24" s="8">
        <v>0</v>
      </c>
      <c r="W24" s="8">
        <v>0</v>
      </c>
      <c r="X24" s="8">
        <v>3</v>
      </c>
      <c r="Y24" s="6">
        <f t="shared" si="1"/>
        <v>3</v>
      </c>
    </row>
    <row r="25" spans="2:25">
      <c r="B25" s="3" t="s">
        <v>25</v>
      </c>
      <c r="C25" s="10"/>
      <c r="D25" s="10"/>
      <c r="E25" s="10"/>
      <c r="F25" s="10"/>
      <c r="G25" s="10"/>
      <c r="H25" s="10"/>
      <c r="I25"/>
      <c r="J25"/>
      <c r="K25" s="3" t="s">
        <v>25</v>
      </c>
      <c r="L25" s="10"/>
      <c r="M25" s="10"/>
      <c r="N25" s="10"/>
      <c r="O25" s="10"/>
      <c r="P25" s="10"/>
      <c r="Q25" s="10"/>
      <c r="R25"/>
      <c r="S25" s="3" t="s">
        <v>25</v>
      </c>
      <c r="T25" s="10">
        <f>SUM(T8:T24)</f>
        <v>1824481.1400000001</v>
      </c>
      <c r="U25" s="10"/>
      <c r="V25" s="10"/>
      <c r="W25" s="10"/>
      <c r="X25" s="10"/>
      <c r="Y25" s="10"/>
    </row>
    <row r="26" spans="2:25">
      <c r="B26" s="8">
        <v>2022</v>
      </c>
      <c r="C26"/>
      <c r="D26"/>
      <c r="E26"/>
      <c r="F26"/>
      <c r="G26"/>
      <c r="H26"/>
      <c r="I26"/>
      <c r="J26"/>
      <c r="K26" s="8">
        <v>2022</v>
      </c>
      <c r="L26"/>
      <c r="M26"/>
      <c r="N26"/>
      <c r="O26"/>
      <c r="P26"/>
      <c r="Q26"/>
      <c r="R26"/>
      <c r="S26" s="8">
        <v>2022</v>
      </c>
      <c r="T26"/>
      <c r="U26"/>
      <c r="V26"/>
      <c r="W26"/>
      <c r="X26"/>
      <c r="Y26"/>
    </row>
    <row r="27" spans="2:25">
      <c r="B27" s="1">
        <v>2021</v>
      </c>
      <c r="C27"/>
      <c r="D27"/>
      <c r="E27"/>
      <c r="F27"/>
      <c r="G27"/>
      <c r="H27"/>
      <c r="I27"/>
      <c r="J27"/>
      <c r="K27" s="1">
        <v>2021</v>
      </c>
      <c r="L27"/>
      <c r="M27"/>
      <c r="N27"/>
      <c r="O27"/>
      <c r="P27"/>
      <c r="Q27"/>
      <c r="R27"/>
      <c r="S27" s="1">
        <v>2021</v>
      </c>
      <c r="T27"/>
      <c r="U27"/>
      <c r="V27"/>
      <c r="W27"/>
      <c r="X27"/>
      <c r="Y27"/>
    </row>
    <row r="28" spans="2:25">
      <c r="B28" s="1">
        <v>2020</v>
      </c>
      <c r="C28"/>
      <c r="D28"/>
      <c r="E28"/>
      <c r="F28"/>
      <c r="G28"/>
      <c r="H28"/>
      <c r="I28"/>
      <c r="J28"/>
      <c r="K28" s="1">
        <v>2020</v>
      </c>
      <c r="L28"/>
      <c r="M28"/>
      <c r="N28"/>
      <c r="O28"/>
      <c r="P28"/>
      <c r="Q28"/>
      <c r="R28"/>
      <c r="S28" s="1">
        <v>2020</v>
      </c>
      <c r="T28"/>
      <c r="U28"/>
      <c r="V28"/>
      <c r="W28"/>
      <c r="X28"/>
      <c r="Y28"/>
    </row>
    <row r="29" spans="2:25">
      <c r="B29" s="2">
        <v>2019</v>
      </c>
      <c r="C29" s="2"/>
      <c r="D29" s="2"/>
      <c r="E29" s="2"/>
      <c r="F29" s="2"/>
      <c r="G29" s="2"/>
      <c r="H29" s="2"/>
      <c r="I29"/>
      <c r="J29"/>
      <c r="K29" s="2">
        <v>2019</v>
      </c>
      <c r="L29" s="2"/>
      <c r="M29" s="2"/>
      <c r="N29" s="2"/>
      <c r="O29" s="2"/>
      <c r="P29" s="2"/>
      <c r="Q29" s="2"/>
      <c r="R29"/>
      <c r="S29" s="2">
        <v>2019</v>
      </c>
      <c r="T29" s="2"/>
      <c r="U29" s="2"/>
      <c r="V29" s="2"/>
      <c r="W29" s="2"/>
      <c r="X29" s="2"/>
      <c r="Y29" s="2"/>
    </row>
  </sheetData>
  <mergeCells count="21">
    <mergeCell ref="T5:T6"/>
    <mergeCell ref="U5:U6"/>
    <mergeCell ref="W5:W6"/>
    <mergeCell ref="X5:X6"/>
    <mergeCell ref="Y5:Y6"/>
    <mergeCell ref="V5:V6"/>
    <mergeCell ref="C5:C6"/>
    <mergeCell ref="D5:D6"/>
    <mergeCell ref="E5:E6"/>
    <mergeCell ref="F5:F6"/>
    <mergeCell ref="H5:H6"/>
    <mergeCell ref="L5:L6"/>
    <mergeCell ref="M5:M6"/>
    <mergeCell ref="N5:N6"/>
    <mergeCell ref="O5:O6"/>
    <mergeCell ref="Q5:Q6"/>
    <mergeCell ref="P5:P6"/>
    <mergeCell ref="S5:S6"/>
    <mergeCell ref="B5:B6"/>
    <mergeCell ref="G5:G6"/>
    <mergeCell ref="K5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2026-04-20T16:22:48Z</dcterms:modified>
</cp:coreProperties>
</file>