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65C003C0-9188-4493-9862-84EEDFC936CB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  <c r="C27" i="1"/>
  <c r="AD26" i="1"/>
  <c r="T26" i="1"/>
  <c r="J26" i="1"/>
  <c r="AD25" i="1"/>
  <c r="J25" i="1"/>
  <c r="AD24" i="1"/>
  <c r="O24" i="1"/>
  <c r="T24" i="1" s="1"/>
  <c r="J24" i="1"/>
  <c r="AD23" i="1"/>
  <c r="T23" i="1"/>
  <c r="J23" i="1"/>
  <c r="AD22" i="1"/>
  <c r="T22" i="1"/>
  <c r="J22" i="1"/>
  <c r="S21" i="1"/>
  <c r="R21" i="1"/>
  <c r="Q21" i="1"/>
  <c r="P21" i="1"/>
  <c r="O21" i="1"/>
  <c r="N21" i="1"/>
  <c r="M21" i="1"/>
  <c r="J21" i="1"/>
  <c r="AD20" i="1"/>
  <c r="T20" i="1"/>
  <c r="J20" i="1"/>
  <c r="J19" i="1"/>
  <c r="J18" i="1"/>
  <c r="AD17" i="1"/>
  <c r="T17" i="1"/>
  <c r="J17" i="1"/>
  <c r="AD16" i="1"/>
  <c r="T16" i="1"/>
  <c r="J16" i="1"/>
  <c r="AD15" i="1"/>
  <c r="T15" i="1"/>
  <c r="J15" i="1"/>
  <c r="AD14" i="1"/>
  <c r="T14" i="1"/>
  <c r="J14" i="1"/>
  <c r="AD13" i="1"/>
  <c r="T13" i="1"/>
  <c r="J13" i="1"/>
  <c r="AD12" i="1"/>
  <c r="T12" i="1"/>
  <c r="J12" i="1"/>
  <c r="AD11" i="1"/>
  <c r="T11" i="1"/>
  <c r="J11" i="1"/>
  <c r="AD10" i="1"/>
  <c r="T10" i="1"/>
  <c r="J10" i="1"/>
  <c r="AD9" i="1"/>
  <c r="T9" i="1"/>
  <c r="J9" i="1"/>
  <c r="J27" i="1" s="1"/>
  <c r="S27" i="1" l="1"/>
  <c r="AC21" i="1"/>
  <c r="AC27" i="1" s="1"/>
  <c r="AB21" i="1"/>
  <c r="AB27" i="1" s="1"/>
  <c r="R27" i="1"/>
  <c r="Q27" i="1"/>
  <c r="AA21" i="1"/>
  <c r="AA27" i="1" s="1"/>
  <c r="P27" i="1"/>
  <c r="Z21" i="1"/>
  <c r="Z27" i="1" s="1"/>
  <c r="O27" i="1"/>
  <c r="Y21" i="1"/>
  <c r="Y27" i="1" s="1"/>
  <c r="N27" i="1"/>
  <c r="X21" i="1"/>
  <c r="X27" i="1" s="1"/>
  <c r="M27" i="1"/>
  <c r="W21" i="1"/>
  <c r="T21" i="1"/>
  <c r="T27" i="1" s="1"/>
  <c r="AD21" i="1" l="1"/>
  <c r="AD27" i="1" s="1"/>
  <c r="W27" i="1"/>
</calcChain>
</file>

<file path=xl/sharedStrings.xml><?xml version="1.0" encoding="utf-8"?>
<sst xmlns="http://schemas.openxmlformats.org/spreadsheetml/2006/main" count="150" uniqueCount="42">
  <si>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</si>
  <si>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</si>
  <si>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</si>
  <si>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</si>
  <si>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</si>
  <si>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</si>
  <si>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</si>
  <si>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</si>
  <si>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</si>
  <si>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</si>
  <si>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</si>
  <si>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</si>
  <si>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</si>
  <si>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</si>
  <si>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</si>
  <si>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</si>
  <si>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</si>
  <si>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</si>
  <si>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</si>
  <si>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</si>
  <si>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</si>
  <si>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</si>
  <si>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</si>
  <si>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</si>
  <si>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</si>
  <si>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</si>
  <si>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</si>
  <si>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>(5)</t>
  </si>
  <si>
    <t>(6)</t>
  </si>
  <si>
    <t>-</t>
  </si>
  <si>
    <t>(7)</t>
  </si>
  <si>
    <t>(8)</t>
  </si>
  <si>
    <t>(9)</t>
  </si>
  <si>
    <t xml:space="preserve">Tabel : 5.3  Rata-rata Produksi (kg) Tanaman Pangan Menurut Jenis Tanaman per desa </t>
  </si>
  <si>
    <t>Jenis Tanaman Pangan</t>
  </si>
  <si>
    <t>Padi</t>
  </si>
  <si>
    <t>Jagung</t>
  </si>
  <si>
    <t>Ubi Kayu</t>
  </si>
  <si>
    <t>Ubi Jalar</t>
  </si>
  <si>
    <t>Kacang Tanah</t>
  </si>
  <si>
    <t>Kedelai</t>
  </si>
  <si>
    <t>Kacang Hijau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</si>
</sst>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_-;\-* #,##0_-;_-* &quot;-&quot;_-;_-@"/>
    <numFmt numFmtId="176" formatCode="#,##0;\(#,##0\)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165" fontId="1" fillId="0" borderId="2" xfId="0" applyNumberFormat="1" applyFont="1" applyBorder="1"/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quotePrefix="1" applyFont="1" applyBorder="1" applyAlignment="1">
      <alignment horizontal="right"/>
    </xf>
    <xf numFmtId="176" fontId="1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horizontal="right"/>
    </xf>
    <xf numFmtId="176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B3:AD27"/>
  <sheetViews>
    <sheetView tabSelected="1" workbookViewId="0">
      <selection activeCell="B3" sqref="B3:AD27"/>
    </sheetView>
  </sheetViews>
  <sheetFormatPr defaultRowHeight="14.5"/>
  <sheetData>
    <row r="3" spans="2:30">
      <c r="B3" s="1" t="s">
        <v>33</v>
      </c>
      <c r="C3" s="15"/>
      <c r="D3" s="15"/>
      <c r="E3" s="15"/>
      <c r="F3" s="15"/>
      <c r="G3" s="15"/>
      <c r="H3" s="15"/>
      <c r="I3" s="15"/>
      <c r="J3" s="15"/>
      <c r="K3" s="15"/>
      <c r="L3" s="1" t="s">
        <v>33</v>
      </c>
      <c r="M3" s="1"/>
      <c r="N3" s="1"/>
      <c r="O3" s="1"/>
      <c r="P3" s="1"/>
      <c r="Q3" s="1"/>
      <c r="R3" s="1"/>
      <c r="S3" s="1"/>
      <c r="T3" s="1"/>
      <c r="U3" s="15"/>
      <c r="V3" s="1" t="s">
        <v>33</v>
      </c>
      <c r="W3" s="1"/>
      <c r="X3" s="1"/>
      <c r="Y3" s="1"/>
      <c r="Z3" s="1"/>
      <c r="AA3" s="1"/>
      <c r="AB3" s="1"/>
      <c r="AC3" s="1"/>
      <c r="AD3" s="1"/>
    </row>
    <row r="4" spans="2:30">
      <c r="B4" s="1"/>
      <c r="C4" s="15"/>
      <c r="D4" s="15"/>
      <c r="E4" s="15"/>
      <c r="F4" s="15"/>
      <c r="G4" s="15"/>
      <c r="H4" s="15"/>
      <c r="I4" s="15"/>
      <c r="J4" s="15"/>
      <c r="K4" s="15"/>
      <c r="L4" s="1"/>
      <c r="M4" s="1"/>
      <c r="N4" s="1"/>
      <c r="O4" s="1"/>
      <c r="P4" s="1"/>
      <c r="Q4" s="1"/>
      <c r="R4" s="1"/>
      <c r="S4" s="1"/>
      <c r="T4" s="1"/>
      <c r="U4" s="15"/>
      <c r="V4" s="1"/>
      <c r="W4" s="1"/>
      <c r="X4" s="1"/>
      <c r="Y4" s="1"/>
      <c r="Z4" s="1"/>
      <c r="AA4" s="1"/>
      <c r="AB4" s="1"/>
      <c r="AC4" s="1"/>
      <c r="AD4" s="1"/>
    </row>
    <row r="5" spans="2:30">
      <c r="B5" s="1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" t="s">
        <v>1</v>
      </c>
      <c r="M5" s="1"/>
      <c r="N5" s="1"/>
      <c r="O5" s="1"/>
      <c r="P5" s="1"/>
      <c r="Q5" s="1"/>
      <c r="R5" s="1"/>
      <c r="S5" s="1"/>
      <c r="T5" s="1"/>
      <c r="U5" s="15"/>
      <c r="V5" s="1" t="s">
        <v>2</v>
      </c>
      <c r="W5" s="1"/>
      <c r="X5" s="1"/>
      <c r="Y5" s="1"/>
      <c r="Z5" s="1"/>
      <c r="AA5" s="1"/>
      <c r="AB5" s="1"/>
      <c r="AC5" s="1"/>
      <c r="AD5" s="1"/>
    </row>
    <row r="6" spans="2:30">
      <c r="B6" s="11" t="s">
        <v>3</v>
      </c>
      <c r="C6" s="8" t="s">
        <v>34</v>
      </c>
      <c r="D6" s="7"/>
      <c r="E6" s="7"/>
      <c r="F6" s="7"/>
      <c r="G6" s="7"/>
      <c r="H6" s="7"/>
      <c r="I6" s="9"/>
      <c r="J6" s="11" t="s">
        <v>25</v>
      </c>
      <c r="K6" s="15"/>
      <c r="L6" s="11" t="s">
        <v>3</v>
      </c>
      <c r="M6" s="8" t="s">
        <v>34</v>
      </c>
      <c r="N6" s="7"/>
      <c r="O6" s="7"/>
      <c r="P6" s="7"/>
      <c r="Q6" s="7"/>
      <c r="R6" s="7"/>
      <c r="S6" s="9"/>
      <c r="T6" s="11" t="s">
        <v>25</v>
      </c>
      <c r="U6" s="15"/>
      <c r="V6" s="11" t="s">
        <v>3</v>
      </c>
      <c r="W6" s="8" t="s">
        <v>34</v>
      </c>
      <c r="X6" s="7"/>
      <c r="Y6" s="7"/>
      <c r="Z6" s="7"/>
      <c r="AA6" s="7"/>
      <c r="AB6" s="7"/>
      <c r="AC6" s="9"/>
      <c r="AD6" s="11" t="s">
        <v>25</v>
      </c>
    </row>
    <row r="7" spans="2:30" ht="29">
      <c r="B7" s="10"/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10"/>
      <c r="K7" s="15"/>
      <c r="L7" s="10"/>
      <c r="M7" s="2" t="s">
        <v>35</v>
      </c>
      <c r="N7" s="2" t="s">
        <v>36</v>
      </c>
      <c r="O7" s="2" t="s">
        <v>37</v>
      </c>
      <c r="P7" s="2" t="s">
        <v>38</v>
      </c>
      <c r="Q7" s="2" t="s">
        <v>39</v>
      </c>
      <c r="R7" s="2" t="s">
        <v>40</v>
      </c>
      <c r="S7" s="2" t="s">
        <v>41</v>
      </c>
      <c r="T7" s="10"/>
      <c r="U7" s="15"/>
      <c r="V7" s="10"/>
      <c r="W7" s="2" t="s">
        <v>35</v>
      </c>
      <c r="X7" s="2" t="s">
        <v>36</v>
      </c>
      <c r="Y7" s="2" t="s">
        <v>37</v>
      </c>
      <c r="Z7" s="2" t="s">
        <v>38</v>
      </c>
      <c r="AA7" s="2" t="s">
        <v>39</v>
      </c>
      <c r="AB7" s="2" t="s">
        <v>40</v>
      </c>
      <c r="AC7" s="2" t="s">
        <v>41</v>
      </c>
      <c r="AD7" s="10"/>
    </row>
    <row r="8" spans="2:30">
      <c r="B8" s="12" t="s">
        <v>4</v>
      </c>
      <c r="C8" s="13" t="s">
        <v>5</v>
      </c>
      <c r="D8" s="13" t="s">
        <v>6</v>
      </c>
      <c r="E8" s="13" t="s">
        <v>26</v>
      </c>
      <c r="F8" s="13" t="s">
        <v>27</v>
      </c>
      <c r="G8" s="12" t="s">
        <v>28</v>
      </c>
      <c r="H8" s="12" t="s">
        <v>30</v>
      </c>
      <c r="I8" s="12" t="s">
        <v>31</v>
      </c>
      <c r="J8" s="12" t="s">
        <v>32</v>
      </c>
      <c r="K8" s="15"/>
      <c r="L8" s="12" t="s">
        <v>4</v>
      </c>
      <c r="M8" s="13" t="s">
        <v>5</v>
      </c>
      <c r="N8" s="13" t="s">
        <v>6</v>
      </c>
      <c r="O8" s="13" t="s">
        <v>26</v>
      </c>
      <c r="P8" s="13" t="s">
        <v>27</v>
      </c>
      <c r="Q8" s="12" t="s">
        <v>28</v>
      </c>
      <c r="R8" s="12" t="s">
        <v>30</v>
      </c>
      <c r="S8" s="12" t="s">
        <v>31</v>
      </c>
      <c r="T8" s="12" t="s">
        <v>32</v>
      </c>
      <c r="U8" s="15"/>
      <c r="V8" s="12" t="s">
        <v>4</v>
      </c>
      <c r="W8" s="13" t="s">
        <v>5</v>
      </c>
      <c r="X8" s="13" t="s">
        <v>6</v>
      </c>
      <c r="Y8" s="13" t="s">
        <v>26</v>
      </c>
      <c r="Z8" s="13" t="s">
        <v>27</v>
      </c>
      <c r="AA8" s="12" t="s">
        <v>28</v>
      </c>
      <c r="AB8" s="12" t="s">
        <v>30</v>
      </c>
      <c r="AC8" s="12" t="s">
        <v>31</v>
      </c>
      <c r="AD8" s="12" t="s">
        <v>32</v>
      </c>
    </row>
    <row r="9" spans="2:30">
      <c r="B9" s="3" t="s">
        <v>7</v>
      </c>
      <c r="C9" s="5">
        <v>0</v>
      </c>
      <c r="D9" s="5">
        <v>140000</v>
      </c>
      <c r="E9" s="5">
        <v>0</v>
      </c>
      <c r="F9" s="20">
        <v>10000</v>
      </c>
      <c r="G9" s="5">
        <v>100000</v>
      </c>
      <c r="H9" s="5">
        <v>0</v>
      </c>
      <c r="I9" s="5">
        <v>0</v>
      </c>
      <c r="J9" s="5">
        <f t="shared" ref="J9:J26" si="0">SUM(C9:I9)</f>
        <v>250000</v>
      </c>
      <c r="K9" s="15"/>
      <c r="L9" s="3" t="s">
        <v>7</v>
      </c>
      <c r="M9" s="5" t="s">
        <v>29</v>
      </c>
      <c r="N9" s="5">
        <v>140000</v>
      </c>
      <c r="O9" s="5">
        <v>10000</v>
      </c>
      <c r="P9" s="5" t="s">
        <v>29</v>
      </c>
      <c r="Q9" s="5">
        <v>100000</v>
      </c>
      <c r="R9" s="5" t="s">
        <v>29</v>
      </c>
      <c r="S9" s="5" t="s">
        <v>29</v>
      </c>
      <c r="T9" s="5">
        <f t="shared" ref="T9:T10" si="1">SUM(M9:S9)</f>
        <v>250000</v>
      </c>
      <c r="U9" s="15"/>
      <c r="V9" s="3" t="s">
        <v>7</v>
      </c>
      <c r="W9" s="5" t="s">
        <v>29</v>
      </c>
      <c r="X9" s="5">
        <v>140000</v>
      </c>
      <c r="Y9" s="5">
        <v>10000</v>
      </c>
      <c r="Z9" s="5" t="s">
        <v>29</v>
      </c>
      <c r="AA9" s="5">
        <v>100000</v>
      </c>
      <c r="AB9" s="5" t="s">
        <v>29</v>
      </c>
      <c r="AC9" s="5" t="s">
        <v>29</v>
      </c>
      <c r="AD9" s="5">
        <f t="shared" ref="AD9:AD10" si="2">SUM(W9:AC9)</f>
        <v>250000</v>
      </c>
    </row>
    <row r="10" spans="2:30">
      <c r="B10" s="3" t="s">
        <v>8</v>
      </c>
      <c r="C10" s="5">
        <v>0</v>
      </c>
      <c r="D10" s="5">
        <v>25000</v>
      </c>
      <c r="E10" s="5">
        <v>110000</v>
      </c>
      <c r="F10" s="5">
        <v>0</v>
      </c>
      <c r="G10" s="5">
        <v>15000</v>
      </c>
      <c r="H10" s="5">
        <v>0</v>
      </c>
      <c r="I10" s="5">
        <v>0</v>
      </c>
      <c r="J10" s="5">
        <f t="shared" si="0"/>
        <v>150000</v>
      </c>
      <c r="K10" s="15"/>
      <c r="L10" s="3" t="s">
        <v>8</v>
      </c>
      <c r="M10" s="5">
        <v>0</v>
      </c>
      <c r="N10" s="5">
        <v>25000</v>
      </c>
      <c r="O10" s="5">
        <v>110000</v>
      </c>
      <c r="P10" s="5">
        <v>0</v>
      </c>
      <c r="Q10" s="5">
        <v>15000</v>
      </c>
      <c r="R10" s="5">
        <v>0</v>
      </c>
      <c r="S10" s="5">
        <v>0</v>
      </c>
      <c r="T10" s="5">
        <f t="shared" si="1"/>
        <v>150000</v>
      </c>
      <c r="U10" s="15"/>
      <c r="V10" s="3" t="s">
        <v>8</v>
      </c>
      <c r="W10" s="5">
        <v>0</v>
      </c>
      <c r="X10" s="5">
        <v>25000</v>
      </c>
      <c r="Y10" s="5">
        <v>110000</v>
      </c>
      <c r="Z10" s="5">
        <v>0</v>
      </c>
      <c r="AA10" s="5">
        <v>15000</v>
      </c>
      <c r="AB10" s="5">
        <v>0</v>
      </c>
      <c r="AC10" s="5">
        <v>0</v>
      </c>
      <c r="AD10" s="5">
        <f t="shared" si="2"/>
        <v>150000</v>
      </c>
    </row>
    <row r="11" spans="2:30">
      <c r="B11" s="3" t="s">
        <v>9</v>
      </c>
      <c r="C11" s="5">
        <v>123000</v>
      </c>
      <c r="D11" s="5">
        <v>25000</v>
      </c>
      <c r="E11" s="5">
        <v>750000</v>
      </c>
      <c r="F11" s="5">
        <v>50</v>
      </c>
      <c r="G11" s="5">
        <v>15000</v>
      </c>
      <c r="H11" s="5">
        <v>0</v>
      </c>
      <c r="I11" s="5">
        <v>0</v>
      </c>
      <c r="J11" s="5">
        <f t="shared" si="0"/>
        <v>913050</v>
      </c>
      <c r="K11" s="15"/>
      <c r="L11" s="3" t="s">
        <v>9</v>
      </c>
      <c r="M11" s="5">
        <v>120000</v>
      </c>
      <c r="N11" s="5">
        <v>21000</v>
      </c>
      <c r="O11" s="5">
        <v>760000</v>
      </c>
      <c r="P11" s="5">
        <v>100</v>
      </c>
      <c r="Q11" s="5">
        <v>14000</v>
      </c>
      <c r="R11" s="5">
        <v>0</v>
      </c>
      <c r="S11" s="5">
        <v>0</v>
      </c>
      <c r="T11" s="5">
        <f>M11+N11+O11+P11+Q11</f>
        <v>915100</v>
      </c>
      <c r="U11" s="15"/>
      <c r="V11" s="3" t="s">
        <v>9</v>
      </c>
      <c r="W11" s="5">
        <v>120000</v>
      </c>
      <c r="X11" s="5">
        <v>21000</v>
      </c>
      <c r="Y11" s="5">
        <v>760000</v>
      </c>
      <c r="Z11" s="5">
        <v>100</v>
      </c>
      <c r="AA11" s="5">
        <v>14000</v>
      </c>
      <c r="AB11" s="5">
        <v>0</v>
      </c>
      <c r="AC11" s="5">
        <v>0</v>
      </c>
      <c r="AD11" s="5">
        <f>W11+X11+Y11+Z11+AA11</f>
        <v>915100</v>
      </c>
    </row>
    <row r="12" spans="2:30">
      <c r="B12" s="3" t="s">
        <v>10</v>
      </c>
      <c r="C12" s="5">
        <v>0</v>
      </c>
      <c r="D12" s="5">
        <v>890344</v>
      </c>
      <c r="E12" s="5">
        <v>125000</v>
      </c>
      <c r="F12" s="5">
        <v>35000</v>
      </c>
      <c r="G12" s="5">
        <v>5000</v>
      </c>
      <c r="H12" s="5">
        <v>0</v>
      </c>
      <c r="I12" s="5">
        <v>0</v>
      </c>
      <c r="J12" s="5">
        <f t="shared" si="0"/>
        <v>1055344</v>
      </c>
      <c r="K12" s="15"/>
      <c r="L12" s="3" t="s">
        <v>10</v>
      </c>
      <c r="M12" s="5">
        <v>0</v>
      </c>
      <c r="N12" s="5">
        <v>900323</v>
      </c>
      <c r="O12" s="5">
        <v>143200</v>
      </c>
      <c r="P12" s="5">
        <v>2500</v>
      </c>
      <c r="Q12" s="5">
        <v>250000</v>
      </c>
      <c r="R12" s="5">
        <v>0</v>
      </c>
      <c r="S12" s="5">
        <v>0</v>
      </c>
      <c r="T12" s="5">
        <f>SUM(N12:S12)</f>
        <v>1296023</v>
      </c>
      <c r="U12" s="15"/>
      <c r="V12" s="3" t="s">
        <v>10</v>
      </c>
      <c r="W12" s="5">
        <v>0</v>
      </c>
      <c r="X12" s="5">
        <v>900323</v>
      </c>
      <c r="Y12" s="5">
        <v>143200</v>
      </c>
      <c r="Z12" s="5">
        <v>2500</v>
      </c>
      <c r="AA12" s="5">
        <v>250000</v>
      </c>
      <c r="AB12" s="5">
        <v>0</v>
      </c>
      <c r="AC12" s="5">
        <v>0</v>
      </c>
      <c r="AD12" s="5">
        <f>SUM(X12:AC12)</f>
        <v>1296023</v>
      </c>
    </row>
    <row r="13" spans="2:30">
      <c r="B13" s="3" t="s">
        <v>11</v>
      </c>
      <c r="C13" s="5">
        <v>5000</v>
      </c>
      <c r="D13" s="5">
        <v>4500</v>
      </c>
      <c r="E13" s="5">
        <v>30000</v>
      </c>
      <c r="F13" s="5">
        <v>9000</v>
      </c>
      <c r="G13" s="5">
        <v>1400</v>
      </c>
      <c r="H13" s="5">
        <v>1300</v>
      </c>
      <c r="I13" s="5">
        <v>0</v>
      </c>
      <c r="J13" s="5">
        <f t="shared" si="0"/>
        <v>51200</v>
      </c>
      <c r="K13" s="15"/>
      <c r="L13" s="3" t="s">
        <v>11</v>
      </c>
      <c r="M13" s="5">
        <v>12000</v>
      </c>
      <c r="N13" s="5">
        <v>70000</v>
      </c>
      <c r="O13" s="5">
        <v>45000</v>
      </c>
      <c r="P13" s="5">
        <v>13000</v>
      </c>
      <c r="Q13" s="5">
        <v>5000</v>
      </c>
      <c r="R13" s="5">
        <v>3500</v>
      </c>
      <c r="S13" s="5" t="s">
        <v>29</v>
      </c>
      <c r="T13" s="5">
        <f t="shared" ref="T13:T17" si="3">SUM(M13:S13)</f>
        <v>148500</v>
      </c>
      <c r="U13" s="15"/>
      <c r="V13" s="3" t="s">
        <v>11</v>
      </c>
      <c r="W13" s="19">
        <v>10000</v>
      </c>
      <c r="X13" s="19">
        <v>50000</v>
      </c>
      <c r="Y13" s="19">
        <v>45000</v>
      </c>
      <c r="Z13" s="19">
        <v>10000</v>
      </c>
      <c r="AA13" s="19">
        <v>4000</v>
      </c>
      <c r="AB13" s="19">
        <v>2000</v>
      </c>
      <c r="AC13" s="16">
        <v>0</v>
      </c>
      <c r="AD13" s="19">
        <f>SUM(W13:AC13)</f>
        <v>121000</v>
      </c>
    </row>
    <row r="14" spans="2:30">
      <c r="B14" s="3" t="s">
        <v>12</v>
      </c>
      <c r="C14" s="5">
        <v>422400</v>
      </c>
      <c r="D14" s="5">
        <v>528000</v>
      </c>
      <c r="E14" s="5">
        <v>186000</v>
      </c>
      <c r="F14" s="5">
        <v>60000</v>
      </c>
      <c r="G14" s="5">
        <v>8000</v>
      </c>
      <c r="H14" s="5">
        <v>12000</v>
      </c>
      <c r="I14" s="5">
        <v>0</v>
      </c>
      <c r="J14" s="5">
        <f t="shared" si="0"/>
        <v>1216400</v>
      </c>
      <c r="K14" s="15"/>
      <c r="L14" s="3" t="s">
        <v>12</v>
      </c>
      <c r="M14" s="5">
        <v>450400</v>
      </c>
      <c r="N14" s="5">
        <v>542000</v>
      </c>
      <c r="O14" s="5">
        <v>186000</v>
      </c>
      <c r="P14" s="5">
        <v>60000</v>
      </c>
      <c r="Q14" s="5">
        <v>10000</v>
      </c>
      <c r="R14" s="5">
        <v>12000</v>
      </c>
      <c r="S14" s="5">
        <v>0</v>
      </c>
      <c r="T14" s="5">
        <f t="shared" si="3"/>
        <v>1260400</v>
      </c>
      <c r="U14" s="15"/>
      <c r="V14" s="3" t="s">
        <v>12</v>
      </c>
      <c r="W14" s="5">
        <v>450400</v>
      </c>
      <c r="X14" s="5">
        <v>542000</v>
      </c>
      <c r="Y14" s="5">
        <v>186000</v>
      </c>
      <c r="Z14" s="5">
        <v>60000</v>
      </c>
      <c r="AA14" s="5">
        <v>10000</v>
      </c>
      <c r="AB14" s="5">
        <v>12000</v>
      </c>
      <c r="AC14" s="5">
        <v>0</v>
      </c>
      <c r="AD14" s="5">
        <f t="shared" ref="AD14:AD17" si="4">SUM(W14:AC14)</f>
        <v>1260400</v>
      </c>
    </row>
    <row r="15" spans="2:30">
      <c r="B15" s="3" t="s">
        <v>13</v>
      </c>
      <c r="C15" s="5">
        <v>200000</v>
      </c>
      <c r="D15" s="5">
        <v>30000</v>
      </c>
      <c r="E15" s="5">
        <v>800000</v>
      </c>
      <c r="F15" s="5">
        <v>0</v>
      </c>
      <c r="G15" s="5">
        <v>10000</v>
      </c>
      <c r="H15" s="5">
        <v>0</v>
      </c>
      <c r="I15" s="5">
        <v>0</v>
      </c>
      <c r="J15" s="5">
        <f t="shared" si="0"/>
        <v>1040000</v>
      </c>
      <c r="K15" s="15"/>
      <c r="L15" s="3" t="s">
        <v>13</v>
      </c>
      <c r="M15" s="5">
        <v>200000</v>
      </c>
      <c r="N15" s="5">
        <v>30000</v>
      </c>
      <c r="O15" s="5">
        <v>800000</v>
      </c>
      <c r="P15" s="5">
        <v>0</v>
      </c>
      <c r="Q15" s="5">
        <v>10000</v>
      </c>
      <c r="R15" s="5">
        <v>0</v>
      </c>
      <c r="S15" s="5">
        <v>0</v>
      </c>
      <c r="T15" s="5">
        <f t="shared" si="3"/>
        <v>1040000</v>
      </c>
      <c r="U15" s="15"/>
      <c r="V15" s="3" t="s">
        <v>13</v>
      </c>
      <c r="W15" s="5">
        <v>200000</v>
      </c>
      <c r="X15" s="5">
        <v>30000</v>
      </c>
      <c r="Y15" s="5">
        <v>800000</v>
      </c>
      <c r="Z15" s="5">
        <v>0</v>
      </c>
      <c r="AA15" s="5">
        <v>10000</v>
      </c>
      <c r="AB15" s="5">
        <v>0</v>
      </c>
      <c r="AC15" s="5">
        <v>0</v>
      </c>
      <c r="AD15" s="5">
        <f t="shared" si="4"/>
        <v>1040000</v>
      </c>
    </row>
    <row r="16" spans="2:30">
      <c r="B16" s="3" t="s">
        <v>14</v>
      </c>
      <c r="C16" s="5">
        <v>165000</v>
      </c>
      <c r="D16" s="5">
        <v>177600</v>
      </c>
      <c r="E16" s="5">
        <v>840000</v>
      </c>
      <c r="F16" s="5">
        <v>20000</v>
      </c>
      <c r="G16" s="5">
        <v>800</v>
      </c>
      <c r="H16" s="5">
        <v>0</v>
      </c>
      <c r="I16" s="5">
        <v>0</v>
      </c>
      <c r="J16" s="5">
        <f t="shared" si="0"/>
        <v>1203400</v>
      </c>
      <c r="K16" s="15"/>
      <c r="L16" s="3" t="s">
        <v>14</v>
      </c>
      <c r="M16" s="5">
        <v>165000</v>
      </c>
      <c r="N16" s="5">
        <v>160000</v>
      </c>
      <c r="O16" s="5">
        <v>840000</v>
      </c>
      <c r="P16" s="5">
        <v>20000</v>
      </c>
      <c r="Q16" s="5">
        <v>800</v>
      </c>
      <c r="R16" s="5" t="s">
        <v>29</v>
      </c>
      <c r="S16" s="5" t="s">
        <v>29</v>
      </c>
      <c r="T16" s="5">
        <f t="shared" si="3"/>
        <v>1185800</v>
      </c>
      <c r="U16" s="15"/>
      <c r="V16" s="3" t="s">
        <v>14</v>
      </c>
      <c r="W16" s="5">
        <v>165000</v>
      </c>
      <c r="X16" s="5">
        <v>160000</v>
      </c>
      <c r="Y16" s="5">
        <v>840000</v>
      </c>
      <c r="Z16" s="5">
        <v>20000</v>
      </c>
      <c r="AA16" s="5">
        <v>800</v>
      </c>
      <c r="AB16" s="5" t="s">
        <v>29</v>
      </c>
      <c r="AC16" s="5" t="s">
        <v>29</v>
      </c>
      <c r="AD16" s="5">
        <f t="shared" si="4"/>
        <v>1185800</v>
      </c>
    </row>
    <row r="17" spans="2:30">
      <c r="B17" s="3" t="s">
        <v>15</v>
      </c>
      <c r="C17" s="5">
        <v>115000</v>
      </c>
      <c r="D17" s="5">
        <v>87000</v>
      </c>
      <c r="E17" s="5">
        <v>100</v>
      </c>
      <c r="F17" s="5">
        <v>0</v>
      </c>
      <c r="G17" s="5">
        <v>2600</v>
      </c>
      <c r="H17" s="5">
        <v>25000</v>
      </c>
      <c r="I17" s="5">
        <v>0</v>
      </c>
      <c r="J17" s="5">
        <f t="shared" si="0"/>
        <v>229700</v>
      </c>
      <c r="K17" s="15"/>
      <c r="L17" s="3" t="s">
        <v>15</v>
      </c>
      <c r="M17" s="5">
        <v>117000</v>
      </c>
      <c r="N17" s="5">
        <v>96000</v>
      </c>
      <c r="O17" s="5">
        <v>100</v>
      </c>
      <c r="P17" s="5" t="s">
        <v>29</v>
      </c>
      <c r="Q17" s="5">
        <v>2500</v>
      </c>
      <c r="R17" s="5">
        <v>30000</v>
      </c>
      <c r="S17" s="5">
        <v>0</v>
      </c>
      <c r="T17" s="5">
        <f t="shared" si="3"/>
        <v>245600</v>
      </c>
      <c r="U17" s="15"/>
      <c r="V17" s="3" t="s">
        <v>15</v>
      </c>
      <c r="W17" s="5">
        <v>117000</v>
      </c>
      <c r="X17" s="5">
        <v>96000</v>
      </c>
      <c r="Y17" s="5">
        <v>100</v>
      </c>
      <c r="Z17" s="5" t="s">
        <v>29</v>
      </c>
      <c r="AA17" s="5">
        <v>2500</v>
      </c>
      <c r="AB17" s="5">
        <v>30000</v>
      </c>
      <c r="AC17" s="5">
        <v>0</v>
      </c>
      <c r="AD17" s="5">
        <f t="shared" si="4"/>
        <v>245600</v>
      </c>
    </row>
    <row r="18" spans="2:30">
      <c r="B18" s="3" t="s">
        <v>16</v>
      </c>
      <c r="C18" s="5">
        <v>95000</v>
      </c>
      <c r="D18" s="5">
        <v>73000</v>
      </c>
      <c r="E18" s="5">
        <v>25000</v>
      </c>
      <c r="F18" s="5">
        <v>0</v>
      </c>
      <c r="G18" s="5">
        <v>0</v>
      </c>
      <c r="H18" s="5">
        <v>0</v>
      </c>
      <c r="I18" s="5">
        <v>0</v>
      </c>
      <c r="J18" s="5">
        <f t="shared" si="0"/>
        <v>193000</v>
      </c>
      <c r="K18" s="15"/>
      <c r="L18" s="3" t="s">
        <v>16</v>
      </c>
      <c r="M18" s="14">
        <v>132000</v>
      </c>
      <c r="N18" s="14">
        <v>167000</v>
      </c>
      <c r="O18" s="14">
        <v>65000</v>
      </c>
      <c r="P18" s="14">
        <v>800</v>
      </c>
      <c r="Q18" s="14">
        <v>47000</v>
      </c>
      <c r="R18" s="14">
        <v>195000</v>
      </c>
      <c r="S18" s="14" t="s">
        <v>29</v>
      </c>
      <c r="T18" s="14">
        <v>606800</v>
      </c>
      <c r="U18" s="15"/>
      <c r="V18" s="3" t="s">
        <v>16</v>
      </c>
      <c r="W18" s="14">
        <v>100000</v>
      </c>
      <c r="X18" s="14">
        <v>199000</v>
      </c>
      <c r="Y18" s="14">
        <v>50000</v>
      </c>
      <c r="Z18" s="14">
        <v>200</v>
      </c>
      <c r="AA18" s="14">
        <v>500</v>
      </c>
      <c r="AB18" s="14">
        <v>0</v>
      </c>
      <c r="AC18" s="14">
        <v>0</v>
      </c>
      <c r="AD18" s="14">
        <v>606800</v>
      </c>
    </row>
    <row r="19" spans="2:30">
      <c r="B19" s="3" t="s">
        <v>17</v>
      </c>
      <c r="C19" s="5">
        <v>634688</v>
      </c>
      <c r="D19" s="5">
        <v>317344</v>
      </c>
      <c r="E19" s="5"/>
      <c r="F19" s="5"/>
      <c r="G19" s="5"/>
      <c r="H19" s="5"/>
      <c r="I19" s="5"/>
      <c r="J19" s="5">
        <f t="shared" si="0"/>
        <v>952032</v>
      </c>
      <c r="K19" s="15"/>
      <c r="L19" s="3" t="s">
        <v>17</v>
      </c>
      <c r="M19" s="5">
        <v>635000</v>
      </c>
      <c r="N19" s="5">
        <v>400000</v>
      </c>
      <c r="O19" s="5"/>
      <c r="P19" s="5"/>
      <c r="Q19" s="5"/>
      <c r="R19" s="5"/>
      <c r="S19" s="5"/>
      <c r="T19" s="5">
        <v>1035000</v>
      </c>
      <c r="U19" s="15"/>
      <c r="V19" s="3" t="s">
        <v>17</v>
      </c>
      <c r="W19" s="5">
        <v>635000</v>
      </c>
      <c r="X19" s="5">
        <v>400000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1035000</v>
      </c>
    </row>
    <row r="20" spans="2:30">
      <c r="B20" s="3" t="s">
        <v>18</v>
      </c>
      <c r="C20" s="5">
        <v>90000</v>
      </c>
      <c r="D20" s="5">
        <v>45000</v>
      </c>
      <c r="E20" s="5">
        <v>10000</v>
      </c>
      <c r="F20" s="5">
        <v>0</v>
      </c>
      <c r="G20" s="5">
        <v>0</v>
      </c>
      <c r="H20" s="5">
        <v>0</v>
      </c>
      <c r="I20" s="5">
        <v>0</v>
      </c>
      <c r="J20" s="5">
        <f t="shared" si="0"/>
        <v>145000</v>
      </c>
      <c r="K20" s="15"/>
      <c r="L20" s="3" t="s">
        <v>18</v>
      </c>
      <c r="M20" s="5">
        <v>90000</v>
      </c>
      <c r="N20" s="5">
        <v>45000</v>
      </c>
      <c r="O20" s="5">
        <v>10000</v>
      </c>
      <c r="P20" s="5">
        <v>0</v>
      </c>
      <c r="Q20" s="5">
        <v>0</v>
      </c>
      <c r="R20" s="5">
        <v>0</v>
      </c>
      <c r="S20" s="5">
        <v>0</v>
      </c>
      <c r="T20" s="5">
        <f t="shared" ref="T20:T24" si="5">SUM(M20:S20)</f>
        <v>145000</v>
      </c>
      <c r="U20" s="15"/>
      <c r="V20" s="3" t="s">
        <v>18</v>
      </c>
      <c r="W20" s="5">
        <v>90000</v>
      </c>
      <c r="X20" s="5">
        <v>45000</v>
      </c>
      <c r="Y20" s="5">
        <v>10000</v>
      </c>
      <c r="Z20" s="5">
        <v>0</v>
      </c>
      <c r="AA20" s="5">
        <v>0</v>
      </c>
      <c r="AB20" s="5">
        <v>0</v>
      </c>
      <c r="AC20" s="5">
        <v>0</v>
      </c>
      <c r="AD20" s="5">
        <f t="shared" ref="AD20:AD26" si="6">SUM(W20:AC20)</f>
        <v>145000</v>
      </c>
    </row>
    <row r="21" spans="2:30">
      <c r="B21" s="3" t="s">
        <v>19</v>
      </c>
      <c r="C21" s="5">
        <v>55000</v>
      </c>
      <c r="D21" s="5">
        <v>65000</v>
      </c>
      <c r="E21" s="5">
        <v>105000</v>
      </c>
      <c r="F21" s="5">
        <v>0</v>
      </c>
      <c r="G21" s="5">
        <v>4000</v>
      </c>
      <c r="H21" s="5">
        <v>0</v>
      </c>
      <c r="I21" s="5">
        <v>0</v>
      </c>
      <c r="J21" s="5">
        <f t="shared" si="0"/>
        <v>229000</v>
      </c>
      <c r="K21" s="15"/>
      <c r="L21" s="3" t="s">
        <v>19</v>
      </c>
      <c r="M21" s="5">
        <f t="shared" ref="M21:S21" si="7">C21</f>
        <v>55000</v>
      </c>
      <c r="N21" s="5">
        <f t="shared" si="7"/>
        <v>65000</v>
      </c>
      <c r="O21" s="5">
        <f t="shared" si="7"/>
        <v>105000</v>
      </c>
      <c r="P21" s="5">
        <f t="shared" si="7"/>
        <v>0</v>
      </c>
      <c r="Q21" s="5">
        <f t="shared" si="7"/>
        <v>4000</v>
      </c>
      <c r="R21" s="5">
        <f t="shared" si="7"/>
        <v>0</v>
      </c>
      <c r="S21" s="5">
        <f t="shared" si="7"/>
        <v>0</v>
      </c>
      <c r="T21" s="5">
        <f t="shared" si="5"/>
        <v>229000</v>
      </c>
      <c r="U21" s="15"/>
      <c r="V21" s="3" t="s">
        <v>19</v>
      </c>
      <c r="W21" s="5">
        <f t="shared" ref="W21:AC21" si="8">M21</f>
        <v>55000</v>
      </c>
      <c r="X21" s="5">
        <f t="shared" si="8"/>
        <v>65000</v>
      </c>
      <c r="Y21" s="5">
        <f t="shared" si="8"/>
        <v>105000</v>
      </c>
      <c r="Z21" s="5">
        <f t="shared" si="8"/>
        <v>0</v>
      </c>
      <c r="AA21" s="5">
        <f t="shared" si="8"/>
        <v>4000</v>
      </c>
      <c r="AB21" s="5">
        <f t="shared" si="8"/>
        <v>0</v>
      </c>
      <c r="AC21" s="5">
        <f t="shared" si="8"/>
        <v>0</v>
      </c>
      <c r="AD21" s="5">
        <f t="shared" si="6"/>
        <v>229000</v>
      </c>
    </row>
    <row r="22" spans="2:30">
      <c r="B22" s="3" t="s">
        <v>20</v>
      </c>
      <c r="C22" s="5">
        <v>45000</v>
      </c>
      <c r="D22" s="5">
        <v>75000</v>
      </c>
      <c r="E22" s="5">
        <v>0</v>
      </c>
      <c r="F22" s="5">
        <v>0</v>
      </c>
      <c r="G22" s="5">
        <v>5000</v>
      </c>
      <c r="H22" s="5">
        <v>10000</v>
      </c>
      <c r="I22" s="5">
        <v>0</v>
      </c>
      <c r="J22" s="5">
        <f t="shared" si="0"/>
        <v>135000</v>
      </c>
      <c r="K22" s="15"/>
      <c r="L22" s="3" t="s">
        <v>20</v>
      </c>
      <c r="M22" s="5">
        <v>56000</v>
      </c>
      <c r="N22" s="5">
        <v>95000</v>
      </c>
      <c r="O22" s="17" t="s">
        <v>29</v>
      </c>
      <c r="P22" s="17" t="s">
        <v>29</v>
      </c>
      <c r="Q22" s="5">
        <v>60000</v>
      </c>
      <c r="R22" s="5">
        <v>3000</v>
      </c>
      <c r="S22" s="5"/>
      <c r="T22" s="5">
        <f t="shared" si="5"/>
        <v>214000</v>
      </c>
      <c r="U22" s="15"/>
      <c r="V22" s="3" t="s">
        <v>20</v>
      </c>
      <c r="W22" s="5">
        <v>56000</v>
      </c>
      <c r="X22" s="5">
        <v>95000</v>
      </c>
      <c r="Y22" s="17" t="s">
        <v>29</v>
      </c>
      <c r="Z22" s="17" t="s">
        <v>29</v>
      </c>
      <c r="AA22" s="5">
        <v>60000</v>
      </c>
      <c r="AB22" s="5">
        <v>3000</v>
      </c>
      <c r="AC22" s="5"/>
      <c r="AD22" s="5">
        <f t="shared" si="6"/>
        <v>214000</v>
      </c>
    </row>
    <row r="23" spans="2:30">
      <c r="B23" s="3" t="s">
        <v>21</v>
      </c>
      <c r="C23" s="5">
        <v>78634</v>
      </c>
      <c r="D23" s="5">
        <v>56304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f t="shared" si="0"/>
        <v>134938</v>
      </c>
      <c r="K23" s="15"/>
      <c r="L23" s="3" t="s">
        <v>21</v>
      </c>
      <c r="M23" s="5">
        <v>232600</v>
      </c>
      <c r="N23" s="5">
        <v>28000</v>
      </c>
      <c r="O23" s="5" t="s">
        <v>29</v>
      </c>
      <c r="P23" s="5" t="s">
        <v>29</v>
      </c>
      <c r="Q23" s="5">
        <v>15000</v>
      </c>
      <c r="R23" s="5" t="s">
        <v>29</v>
      </c>
      <c r="S23" s="5" t="s">
        <v>29</v>
      </c>
      <c r="T23" s="5">
        <f t="shared" si="5"/>
        <v>275600</v>
      </c>
      <c r="U23" s="15"/>
      <c r="V23" s="3" t="s">
        <v>21</v>
      </c>
      <c r="W23" s="5">
        <v>232600</v>
      </c>
      <c r="X23" s="5">
        <v>28000</v>
      </c>
      <c r="Y23" s="5" t="s">
        <v>29</v>
      </c>
      <c r="Z23" s="5" t="s">
        <v>29</v>
      </c>
      <c r="AA23" s="5">
        <v>15000</v>
      </c>
      <c r="AB23" s="5" t="s">
        <v>29</v>
      </c>
      <c r="AC23" s="5" t="s">
        <v>29</v>
      </c>
      <c r="AD23" s="5">
        <f t="shared" si="6"/>
        <v>275600</v>
      </c>
    </row>
    <row r="24" spans="2:30">
      <c r="B24" s="3" t="s">
        <v>22</v>
      </c>
      <c r="C24" s="5">
        <v>413000</v>
      </c>
      <c r="D24" s="5">
        <v>472000</v>
      </c>
      <c r="E24" s="5">
        <v>0</v>
      </c>
      <c r="F24" s="5">
        <v>0</v>
      </c>
      <c r="G24" s="5">
        <v>118000</v>
      </c>
      <c r="H24" s="5">
        <v>0</v>
      </c>
      <c r="I24" s="5">
        <v>0</v>
      </c>
      <c r="J24" s="5">
        <f t="shared" si="0"/>
        <v>1003000</v>
      </c>
      <c r="K24" s="15"/>
      <c r="L24" s="3" t="s">
        <v>22</v>
      </c>
      <c r="M24" s="5">
        <v>413000</v>
      </c>
      <c r="N24" s="5">
        <v>472000</v>
      </c>
      <c r="O24" s="5">
        <f>7300*3</f>
        <v>21900</v>
      </c>
      <c r="P24" s="5">
        <v>0</v>
      </c>
      <c r="Q24" s="5">
        <v>118000</v>
      </c>
      <c r="R24" s="5">
        <v>0</v>
      </c>
      <c r="S24" s="5">
        <v>0</v>
      </c>
      <c r="T24" s="5">
        <f t="shared" si="5"/>
        <v>1024900</v>
      </c>
      <c r="U24" s="15"/>
      <c r="V24" s="3" t="s">
        <v>22</v>
      </c>
      <c r="W24" s="16">
        <v>411000</v>
      </c>
      <c r="X24" s="16">
        <v>417000</v>
      </c>
      <c r="Y24" s="16">
        <v>19000</v>
      </c>
      <c r="Z24" s="16">
        <v>210000</v>
      </c>
      <c r="AA24" s="16"/>
      <c r="AB24" s="16"/>
      <c r="AC24" s="16"/>
      <c r="AD24" s="16">
        <f t="shared" si="6"/>
        <v>1057000</v>
      </c>
    </row>
    <row r="25" spans="2:30">
      <c r="B25" s="3" t="s">
        <v>23</v>
      </c>
      <c r="C25" s="5">
        <v>960000</v>
      </c>
      <c r="D25" s="5">
        <v>350000</v>
      </c>
      <c r="E25" s="5">
        <v>150000</v>
      </c>
      <c r="F25" s="5">
        <v>0</v>
      </c>
      <c r="G25" s="5">
        <v>0</v>
      </c>
      <c r="H25" s="5" t="s">
        <v>29</v>
      </c>
      <c r="I25" s="5" t="s">
        <v>29</v>
      </c>
      <c r="J25" s="5">
        <f t="shared" si="0"/>
        <v>1460000</v>
      </c>
      <c r="K25" s="15"/>
      <c r="L25" s="3" t="s">
        <v>23</v>
      </c>
      <c r="M25" s="5">
        <v>960000</v>
      </c>
      <c r="N25" s="5">
        <v>350000</v>
      </c>
      <c r="O25" s="5">
        <v>150000</v>
      </c>
      <c r="P25" s="5"/>
      <c r="Q25" s="5"/>
      <c r="R25" s="5"/>
      <c r="S25" s="5"/>
      <c r="T25" s="5">
        <v>1460000</v>
      </c>
      <c r="U25" s="15"/>
      <c r="V25" s="3" t="s">
        <v>23</v>
      </c>
      <c r="W25" s="21">
        <v>960000</v>
      </c>
      <c r="X25" s="18">
        <v>350000</v>
      </c>
      <c r="Y25" s="18">
        <v>150000</v>
      </c>
      <c r="Z25" s="18">
        <v>0</v>
      </c>
      <c r="AA25" s="18">
        <v>0</v>
      </c>
      <c r="AB25" s="18">
        <v>0</v>
      </c>
      <c r="AC25" s="18">
        <v>0</v>
      </c>
      <c r="AD25" s="18">
        <f t="shared" si="6"/>
        <v>1460000</v>
      </c>
    </row>
    <row r="26" spans="2:30">
      <c r="B26" s="3" t="s">
        <v>24</v>
      </c>
      <c r="C26" s="5">
        <v>882000</v>
      </c>
      <c r="D26" s="5">
        <v>70000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f t="shared" si="0"/>
        <v>952000</v>
      </c>
      <c r="K26" s="15"/>
      <c r="L26" s="3" t="s">
        <v>24</v>
      </c>
      <c r="M26" s="5">
        <v>882000</v>
      </c>
      <c r="N26" s="5">
        <v>70000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f>SUM(M26:S26)</f>
        <v>952000</v>
      </c>
      <c r="U26" s="15"/>
      <c r="V26" s="3" t="s">
        <v>24</v>
      </c>
      <c r="W26" s="5">
        <v>882000</v>
      </c>
      <c r="X26" s="5">
        <v>70000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f t="shared" si="6"/>
        <v>952000</v>
      </c>
    </row>
    <row r="27" spans="2:30">
      <c r="B27" s="6" t="s">
        <v>25</v>
      </c>
      <c r="C27" s="4">
        <f t="shared" ref="C27:J27" si="9">SUM(C9:C26)</f>
        <v>4283722</v>
      </c>
      <c r="D27" s="4">
        <f t="shared" si="9"/>
        <v>3431092</v>
      </c>
      <c r="E27" s="4">
        <f t="shared" si="9"/>
        <v>3131100</v>
      </c>
      <c r="F27" s="4">
        <f t="shared" si="9"/>
        <v>134050</v>
      </c>
      <c r="G27" s="4">
        <f t="shared" si="9"/>
        <v>284800</v>
      </c>
      <c r="H27" s="4">
        <f t="shared" si="9"/>
        <v>48300</v>
      </c>
      <c r="I27" s="4">
        <f t="shared" si="9"/>
        <v>0</v>
      </c>
      <c r="J27" s="4">
        <f t="shared" si="9"/>
        <v>11313064</v>
      </c>
      <c r="K27" s="15"/>
      <c r="L27" s="6" t="s">
        <v>25</v>
      </c>
      <c r="M27" s="4">
        <f t="shared" ref="M27:T27" si="10">SUM(M9:M26)</f>
        <v>4520000</v>
      </c>
      <c r="N27" s="4">
        <f t="shared" si="10"/>
        <v>3676323</v>
      </c>
      <c r="O27" s="4">
        <f t="shared" si="10"/>
        <v>3246200</v>
      </c>
      <c r="P27" s="4">
        <f t="shared" si="10"/>
        <v>96400</v>
      </c>
      <c r="Q27" s="4">
        <f t="shared" si="10"/>
        <v>651300</v>
      </c>
      <c r="R27" s="4">
        <f t="shared" si="10"/>
        <v>243500</v>
      </c>
      <c r="S27" s="4">
        <f t="shared" si="10"/>
        <v>0</v>
      </c>
      <c r="T27" s="4">
        <f t="shared" si="10"/>
        <v>12433723</v>
      </c>
      <c r="U27" s="15"/>
      <c r="V27" s="6" t="s">
        <v>25</v>
      </c>
      <c r="W27" s="4">
        <f t="shared" ref="W27:AD27" si="11">SUM(W9:W26)</f>
        <v>4484000</v>
      </c>
      <c r="X27" s="4">
        <f t="shared" si="11"/>
        <v>3633323</v>
      </c>
      <c r="Y27" s="4">
        <f t="shared" si="11"/>
        <v>3228300</v>
      </c>
      <c r="Z27" s="4">
        <f t="shared" si="11"/>
        <v>302800</v>
      </c>
      <c r="AA27" s="4">
        <f t="shared" si="11"/>
        <v>485800</v>
      </c>
      <c r="AB27" s="4">
        <f t="shared" si="11"/>
        <v>47000</v>
      </c>
      <c r="AC27" s="4">
        <f t="shared" si="11"/>
        <v>0</v>
      </c>
      <c r="AD27" s="4">
        <f t="shared" si="11"/>
        <v>12438323</v>
      </c>
    </row>
  </sheetData>
  <mergeCells count="9">
    <mergeCell ref="C6:I6"/>
    <mergeCell ref="M6:S6"/>
    <mergeCell ref="W6:AC6"/>
    <mergeCell ref="B6:B7"/>
    <mergeCell ref="AD6:AD7"/>
    <mergeCell ref="J6:J7"/>
    <mergeCell ref="V6:V7"/>
    <mergeCell ref="L6:L7"/>
    <mergeCell ref="T6:T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2026-04-23T03:17:02Z</dcterms:modified>
</cp:coreProperties>
</file>