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5. Kec. Bawang\EXCEL\"/>
    </mc:Choice>
  </mc:AlternateContent>
  <xr:revisionPtr revIDLastSave="0" documentId="8_{476EB358-6049-438D-AB0A-B7F088F261AB}" xr6:coauthVersionLast="47" xr6:coauthVersionMax="47" xr10:uidLastSave="{00000000-0000-0000-0000-000000000000}"/>
  <bookViews>
    <workbookView xWindow="-110" yWindow="-110" windowWidth="19420" windowHeight="10300" xr2:uid="{BD53B24D-9A49-49BD-B594-A75DA039C5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6" i="1" l="1"/>
  <c r="J26" i="1"/>
  <c r="E26" i="1"/>
  <c r="Q25" i="1"/>
  <c r="K25" i="1"/>
  <c r="F25" i="1"/>
  <c r="Q24" i="1"/>
  <c r="K24" i="1"/>
  <c r="F24" i="1"/>
  <c r="K23" i="1"/>
  <c r="F23" i="1"/>
  <c r="Q22" i="1"/>
  <c r="K22" i="1"/>
  <c r="F22" i="1"/>
  <c r="Q21" i="1"/>
  <c r="K21" i="1"/>
  <c r="F21" i="1"/>
  <c r="Q20" i="1"/>
  <c r="K20" i="1"/>
  <c r="F20" i="1"/>
  <c r="F19" i="1"/>
  <c r="F18" i="1"/>
  <c r="Q17" i="1"/>
  <c r="K17" i="1"/>
  <c r="F17" i="1"/>
  <c r="Q16" i="1"/>
  <c r="K16" i="1"/>
  <c r="F16" i="1"/>
  <c r="Q15" i="1"/>
  <c r="F15" i="1"/>
  <c r="Q14" i="1"/>
  <c r="K14" i="1"/>
  <c r="F14" i="1"/>
  <c r="Q13" i="1"/>
  <c r="K13" i="1"/>
  <c r="F13" i="1"/>
  <c r="Q12" i="1"/>
  <c r="K12" i="1"/>
  <c r="F12" i="1"/>
  <c r="F11" i="1"/>
  <c r="O9" i="1"/>
  <c r="N9" i="1"/>
  <c r="N26" i="1" s="1"/>
  <c r="I9" i="1"/>
  <c r="D9" i="1"/>
  <c r="Q8" i="1"/>
  <c r="K8" i="1"/>
  <c r="F8" i="1"/>
  <c r="O26" i="1" l="1"/>
  <c r="Q9" i="1"/>
  <c r="Q26" i="1" s="1"/>
  <c r="I26" i="1"/>
  <c r="K9" i="1"/>
  <c r="K26" i="1" s="1"/>
  <c r="D26" i="1"/>
  <c r="F9" i="1"/>
  <c r="F26" i="1" s="1"/>
</calcChain>
</file>

<file path=xl/sharedStrings.xml><?xml version="1.0" encoding="utf-8"?>
<sst xmlns="http://schemas.openxmlformats.org/spreadsheetml/2006/main" count="92" uniqueCount="34">
  <si>
    <t>Tahun 2023</t>
  </si>
  <si>
    <t>Tahun 2024</t>
  </si>
  <si>
    <t>Tahun 2025</t>
  </si>
  <si>
    <t>Desa/Kelurahan</t>
  </si>
  <si>
    <t>(1)</t>
  </si>
  <si>
    <t>(2)</t>
  </si>
  <si>
    <t>(3)</t>
  </si>
  <si>
    <t>Wanadri</t>
  </si>
  <si>
    <t>Kebondalem</t>
  </si>
  <si>
    <t>Majalengka</t>
  </si>
  <si>
    <t>Wiramastra</t>
  </si>
  <si>
    <t>Kutayasa</t>
  </si>
  <si>
    <t>Winong</t>
  </si>
  <si>
    <t>Depok</t>
  </si>
  <si>
    <t>Watuurip</t>
  </si>
  <si>
    <t>Masaran</t>
  </si>
  <si>
    <t>Serang</t>
  </si>
  <si>
    <t>Mantrianom</t>
  </si>
  <si>
    <t>Binorong</t>
  </si>
  <si>
    <t>Joho</t>
  </si>
  <si>
    <t>Bawang</t>
  </si>
  <si>
    <t>Bandingan</t>
  </si>
  <si>
    <t>Blambangan</t>
  </si>
  <si>
    <t>Gemuruh</t>
  </si>
  <si>
    <t>Pucang</t>
  </si>
  <si>
    <t>Jumlah</t>
  </si>
  <si>
    <t>(4)</t>
  </si>
  <si>
    <t>(5)</t>
  </si>
  <si>
    <t xml:space="preserve">Tabel : 4.7  Jumlah balita stunting per Desa </t>
  </si>
  <si>
    <t>Jumlah Seluruh Balita</t>
  </si>
  <si>
    <t>Jumlah Balita Stunting</t>
  </si>
  <si>
    <t xml:space="preserve">Persentase* (%)
</t>
  </si>
  <si>
    <t>Jumlah Balita yang ikut posyandu</t>
  </si>
  <si>
    <t>*Jumlah Balita Stunting/Jumlah Seluruh Balita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</si>
</sst>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0" fontId="1" fillId="2" borderId="2" xfId="0" quotePrefix="1" applyFont="1" applyFill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/>
    <xf numFmtId="0" fontId="1" fillId="0" borderId="6" xfId="0" applyFont="1" applyBorder="1" applyAlignment="1">
      <alignment vertical="center"/>
    </xf>
    <xf numFmtId="0" fontId="1" fillId="0" borderId="4" xfId="0" applyFont="1" applyBorder="1"/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vertical="center"/>
    </xf>
    <xf numFmtId="0" fontId="1" fillId="0" borderId="3" xfId="0" applyFont="1" applyBorder="1"/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6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7" xfId="0" applyFont="1" applyBorder="1"/>
    <xf numFmtId="2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/>
    <xf numFmtId="0" fontId="1" fillId="0" borderId="7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EEA5-0AD8-426F-AAB1-47AE1AEDF475}">
  <dimension ref="C3:Q32"/>
  <sheetViews>
    <sheetView tabSelected="1" workbookViewId="0">
      <selection activeCell="C3" sqref="C3:Q32"/>
    </sheetView>
  </sheetViews>
  <sheetFormatPr defaultRowHeight="14.5" x14ac:dyDescent="0.35"/>
  <sheetData>
    <row r="3" spans="3:17" x14ac:dyDescent="0.35">
      <c r="C3" s="1" t="s">
        <v>28</v>
      </c>
      <c r="D3" s="9"/>
      <c r="E3" s="9"/>
      <c r="F3" s="9"/>
      <c r="G3" s="9"/>
      <c r="H3" s="1" t="s">
        <v>28</v>
      </c>
      <c r="I3" s="1"/>
      <c r="J3" s="1"/>
      <c r="K3" s="1"/>
      <c r="L3" s="9"/>
      <c r="M3" s="1" t="s">
        <v>28</v>
      </c>
      <c r="N3" s="1"/>
      <c r="O3" s="1"/>
      <c r="P3" s="1"/>
      <c r="Q3" s="9"/>
    </row>
    <row r="4" spans="3:17" x14ac:dyDescent="0.35">
      <c r="C4" s="1"/>
      <c r="D4" s="9"/>
      <c r="E4" s="9"/>
      <c r="F4" s="9"/>
      <c r="G4" s="9"/>
      <c r="H4" s="1"/>
      <c r="I4" s="1"/>
      <c r="J4" s="1"/>
      <c r="K4" s="1"/>
      <c r="L4" s="9"/>
      <c r="M4" s="1"/>
      <c r="N4" s="1"/>
      <c r="O4" s="1"/>
      <c r="P4" s="1"/>
      <c r="Q4" s="9"/>
    </row>
    <row r="5" spans="3:17" x14ac:dyDescent="0.35">
      <c r="C5" s="13" t="s">
        <v>0</v>
      </c>
      <c r="D5" s="9"/>
      <c r="E5" s="9"/>
      <c r="F5" s="9"/>
      <c r="G5" s="9"/>
      <c r="H5" s="13" t="s">
        <v>1</v>
      </c>
      <c r="I5" s="1"/>
      <c r="J5" s="1"/>
      <c r="K5" s="1"/>
      <c r="L5" s="9"/>
      <c r="M5" s="13" t="s">
        <v>2</v>
      </c>
      <c r="N5" s="1"/>
      <c r="O5" s="1"/>
      <c r="P5" s="1"/>
      <c r="Q5" s="9"/>
    </row>
    <row r="6" spans="3:17" ht="72.5" x14ac:dyDescent="0.35">
      <c r="C6" s="15" t="s">
        <v>3</v>
      </c>
      <c r="D6" s="2" t="s">
        <v>29</v>
      </c>
      <c r="E6" s="2" t="s">
        <v>30</v>
      </c>
      <c r="F6" s="2" t="s">
        <v>31</v>
      </c>
      <c r="G6" s="9"/>
      <c r="H6" s="15" t="s">
        <v>3</v>
      </c>
      <c r="I6" s="2" t="s">
        <v>29</v>
      </c>
      <c r="J6" s="2" t="s">
        <v>30</v>
      </c>
      <c r="K6" s="2" t="s">
        <v>31</v>
      </c>
      <c r="L6" s="9"/>
      <c r="M6" s="3" t="s">
        <v>3</v>
      </c>
      <c r="N6" s="14" t="s">
        <v>29</v>
      </c>
      <c r="O6" s="14" t="s">
        <v>32</v>
      </c>
      <c r="P6" s="14" t="s">
        <v>30</v>
      </c>
      <c r="Q6" s="14" t="s">
        <v>31</v>
      </c>
    </row>
    <row r="7" spans="3:17" x14ac:dyDescent="0.35">
      <c r="C7" s="6" t="s">
        <v>4</v>
      </c>
      <c r="D7" s="7" t="s">
        <v>5</v>
      </c>
      <c r="E7" s="7" t="s">
        <v>6</v>
      </c>
      <c r="F7" s="7" t="s">
        <v>26</v>
      </c>
      <c r="G7" s="9"/>
      <c r="H7" s="6" t="s">
        <v>4</v>
      </c>
      <c r="I7" s="7" t="s">
        <v>5</v>
      </c>
      <c r="J7" s="7" t="s">
        <v>6</v>
      </c>
      <c r="K7" s="7" t="s">
        <v>26</v>
      </c>
      <c r="L7" s="9"/>
      <c r="M7" s="6" t="s">
        <v>4</v>
      </c>
      <c r="N7" s="7" t="s">
        <v>5</v>
      </c>
      <c r="O7" s="7" t="s">
        <v>6</v>
      </c>
      <c r="P7" s="7" t="s">
        <v>26</v>
      </c>
      <c r="Q7" s="7" t="s">
        <v>27</v>
      </c>
    </row>
    <row r="8" spans="3:17" x14ac:dyDescent="0.35">
      <c r="C8" s="4" t="s">
        <v>7</v>
      </c>
      <c r="D8" s="8">
        <v>285</v>
      </c>
      <c r="E8" s="8">
        <v>20</v>
      </c>
      <c r="F8" s="24">
        <f t="shared" ref="F8:F9" si="0">E8/D8*100</f>
        <v>7.0175438596491224</v>
      </c>
      <c r="G8" s="9"/>
      <c r="H8" s="4" t="s">
        <v>7</v>
      </c>
      <c r="I8" s="8">
        <v>280</v>
      </c>
      <c r="J8" s="8">
        <v>20</v>
      </c>
      <c r="K8" s="24">
        <f>J8/I8*100</f>
        <v>7.1428571428571423</v>
      </c>
      <c r="L8" s="9"/>
      <c r="M8" s="4" t="s">
        <v>7</v>
      </c>
      <c r="N8" s="8">
        <v>280</v>
      </c>
      <c r="O8" s="8">
        <v>280</v>
      </c>
      <c r="P8" s="8">
        <v>20</v>
      </c>
      <c r="Q8" s="24">
        <f>P8/O8*100</f>
        <v>7.1428571428571423</v>
      </c>
    </row>
    <row r="9" spans="3:17" x14ac:dyDescent="0.35">
      <c r="C9" s="4" t="s">
        <v>8</v>
      </c>
      <c r="D9" s="8">
        <f>273+27</f>
        <v>300</v>
      </c>
      <c r="E9" s="8">
        <v>27</v>
      </c>
      <c r="F9" s="24">
        <f t="shared" si="0"/>
        <v>9</v>
      </c>
      <c r="G9" s="9"/>
      <c r="H9" s="4" t="s">
        <v>8</v>
      </c>
      <c r="I9" s="8">
        <f>5+149+13+5+2+5+20+33</f>
        <v>232</v>
      </c>
      <c r="J9" s="8">
        <v>33</v>
      </c>
      <c r="K9" s="24">
        <f>J9/I9</f>
        <v>0.14224137931034483</v>
      </c>
      <c r="L9" s="9"/>
      <c r="M9" s="4" t="s">
        <v>8</v>
      </c>
      <c r="N9" s="8">
        <f t="shared" ref="N9:O9" si="1">5+149+13+5+2+5+20+33</f>
        <v>232</v>
      </c>
      <c r="O9" s="8">
        <f t="shared" si="1"/>
        <v>232</v>
      </c>
      <c r="P9" s="8">
        <v>33</v>
      </c>
      <c r="Q9" s="24">
        <f>P9/O9</f>
        <v>0.14224137931034483</v>
      </c>
    </row>
    <row r="10" spans="3:17" x14ac:dyDescent="0.35">
      <c r="C10" s="4" t="s">
        <v>9</v>
      </c>
      <c r="D10" s="8">
        <v>222</v>
      </c>
      <c r="E10" s="8">
        <v>23</v>
      </c>
      <c r="F10" s="24">
        <v>10.36</v>
      </c>
      <c r="G10" s="9"/>
      <c r="H10" s="4" t="s">
        <v>9</v>
      </c>
      <c r="I10" s="8">
        <v>246</v>
      </c>
      <c r="J10" s="8">
        <v>20</v>
      </c>
      <c r="K10" s="24">
        <v>8.1300000000000008</v>
      </c>
      <c r="L10" s="9"/>
      <c r="M10" s="4" t="s">
        <v>9</v>
      </c>
      <c r="N10" s="8">
        <v>246</v>
      </c>
      <c r="O10" s="8">
        <v>246</v>
      </c>
      <c r="P10" s="8">
        <v>20</v>
      </c>
      <c r="Q10" s="24">
        <v>8.1300000000000008</v>
      </c>
    </row>
    <row r="11" spans="3:17" x14ac:dyDescent="0.35">
      <c r="C11" s="4" t="s">
        <v>10</v>
      </c>
      <c r="D11" s="8">
        <v>204</v>
      </c>
      <c r="E11" s="8">
        <v>36</v>
      </c>
      <c r="F11" s="24">
        <f t="shared" ref="F11:F25" si="2">E11/D11*100</f>
        <v>17.647058823529413</v>
      </c>
      <c r="G11" s="9"/>
      <c r="H11" s="4" t="s">
        <v>10</v>
      </c>
      <c r="I11" s="8">
        <v>186</v>
      </c>
      <c r="J11" s="8">
        <v>23</v>
      </c>
      <c r="K11" s="24">
        <v>8.0860000000000003</v>
      </c>
      <c r="L11" s="9"/>
      <c r="M11" s="4" t="s">
        <v>10</v>
      </c>
      <c r="N11" s="8">
        <v>186</v>
      </c>
      <c r="O11" s="8">
        <v>186</v>
      </c>
      <c r="P11" s="8">
        <v>23</v>
      </c>
      <c r="Q11" s="24">
        <v>8.0860000000000003</v>
      </c>
    </row>
    <row r="12" spans="3:17" x14ac:dyDescent="0.35">
      <c r="C12" s="4" t="s">
        <v>11</v>
      </c>
      <c r="D12" s="8">
        <v>93</v>
      </c>
      <c r="E12" s="8">
        <v>15</v>
      </c>
      <c r="F12" s="24">
        <f t="shared" si="2"/>
        <v>16.129032258064516</v>
      </c>
      <c r="G12" s="9"/>
      <c r="H12" s="4" t="s">
        <v>11</v>
      </c>
      <c r="I12" s="8">
        <v>118</v>
      </c>
      <c r="J12" s="8">
        <v>2</v>
      </c>
      <c r="K12" s="24">
        <f t="shared" ref="K12:K14" si="3">J12/I12*100</f>
        <v>1.6949152542372881</v>
      </c>
      <c r="L12" s="9"/>
      <c r="M12" s="4" t="s">
        <v>11</v>
      </c>
      <c r="N12" s="10">
        <v>126</v>
      </c>
      <c r="O12" s="10">
        <v>126</v>
      </c>
      <c r="P12" s="10">
        <v>20</v>
      </c>
      <c r="Q12" s="16">
        <f>P12/O12*100</f>
        <v>15.873015873015872</v>
      </c>
    </row>
    <row r="13" spans="3:17" x14ac:dyDescent="0.35">
      <c r="C13" s="4" t="s">
        <v>12</v>
      </c>
      <c r="D13" s="8">
        <v>210</v>
      </c>
      <c r="E13" s="8">
        <v>22</v>
      </c>
      <c r="F13" s="24">
        <f t="shared" si="2"/>
        <v>10.476190476190476</v>
      </c>
      <c r="G13" s="9"/>
      <c r="H13" s="4" t="s">
        <v>12</v>
      </c>
      <c r="I13" s="8">
        <v>170</v>
      </c>
      <c r="J13" s="8">
        <v>25</v>
      </c>
      <c r="K13" s="24">
        <f t="shared" si="3"/>
        <v>14.705882352941178</v>
      </c>
      <c r="L13" s="9"/>
      <c r="M13" s="4" t="s">
        <v>12</v>
      </c>
      <c r="N13" s="8">
        <v>170</v>
      </c>
      <c r="O13" s="8">
        <v>170</v>
      </c>
      <c r="P13" s="8">
        <v>25</v>
      </c>
      <c r="Q13" s="24">
        <f t="shared" ref="Q13:Q14" si="4">P13/O13*100</f>
        <v>14.705882352941178</v>
      </c>
    </row>
    <row r="14" spans="3:17" x14ac:dyDescent="0.35">
      <c r="C14" s="4" t="s">
        <v>13</v>
      </c>
      <c r="D14" s="8">
        <v>77</v>
      </c>
      <c r="E14" s="8">
        <v>7</v>
      </c>
      <c r="F14" s="24">
        <f t="shared" si="2"/>
        <v>9.0909090909090917</v>
      </c>
      <c r="G14" s="9"/>
      <c r="H14" s="4" t="s">
        <v>13</v>
      </c>
      <c r="I14" s="8">
        <v>52</v>
      </c>
      <c r="J14" s="8">
        <v>5</v>
      </c>
      <c r="K14" s="24">
        <f t="shared" si="3"/>
        <v>9.6153846153846168</v>
      </c>
      <c r="L14" s="9"/>
      <c r="M14" s="4" t="s">
        <v>13</v>
      </c>
      <c r="N14" s="8">
        <v>52</v>
      </c>
      <c r="O14" s="8">
        <v>52</v>
      </c>
      <c r="P14" s="8">
        <v>5</v>
      </c>
      <c r="Q14" s="24">
        <f t="shared" si="4"/>
        <v>9.6153846153846168</v>
      </c>
    </row>
    <row r="15" spans="3:17" x14ac:dyDescent="0.35">
      <c r="C15" s="4" t="s">
        <v>14</v>
      </c>
      <c r="D15" s="8">
        <v>72</v>
      </c>
      <c r="E15" s="8">
        <v>10</v>
      </c>
      <c r="F15" s="24">
        <f t="shared" si="2"/>
        <v>13.888888888888889</v>
      </c>
      <c r="G15" s="9"/>
      <c r="H15" s="4" t="s">
        <v>14</v>
      </c>
      <c r="I15" s="8">
        <v>75</v>
      </c>
      <c r="J15" s="8">
        <v>11</v>
      </c>
      <c r="K15" s="24">
        <v>14.66</v>
      </c>
      <c r="L15" s="9"/>
      <c r="M15" s="4" t="s">
        <v>14</v>
      </c>
      <c r="N15" s="10">
        <v>72</v>
      </c>
      <c r="O15" s="10">
        <v>72</v>
      </c>
      <c r="P15" s="10">
        <v>9</v>
      </c>
      <c r="Q15" s="16">
        <f>P15/O15*100</f>
        <v>12.5</v>
      </c>
    </row>
    <row r="16" spans="3:17" x14ac:dyDescent="0.35">
      <c r="C16" s="4" t="s">
        <v>15</v>
      </c>
      <c r="D16" s="8">
        <v>164</v>
      </c>
      <c r="E16" s="8">
        <v>13</v>
      </c>
      <c r="F16" s="24">
        <f t="shared" si="2"/>
        <v>7.9268292682926829</v>
      </c>
      <c r="G16" s="9"/>
      <c r="H16" s="4" t="s">
        <v>15</v>
      </c>
      <c r="I16" s="8">
        <v>178</v>
      </c>
      <c r="J16" s="8">
        <v>15</v>
      </c>
      <c r="K16" s="24">
        <f>J16/I16</f>
        <v>8.4269662921348312E-2</v>
      </c>
      <c r="L16" s="9"/>
      <c r="M16" s="4" t="s">
        <v>15</v>
      </c>
      <c r="N16" s="8">
        <v>178</v>
      </c>
      <c r="O16" s="8">
        <v>178</v>
      </c>
      <c r="P16" s="8">
        <v>15</v>
      </c>
      <c r="Q16" s="24">
        <f>P16/O16</f>
        <v>8.4269662921348312E-2</v>
      </c>
    </row>
    <row r="17" spans="3:17" x14ac:dyDescent="0.35">
      <c r="C17" s="4" t="s">
        <v>16</v>
      </c>
      <c r="D17" s="8">
        <v>95</v>
      </c>
      <c r="E17" s="8">
        <v>0</v>
      </c>
      <c r="F17" s="24">
        <f t="shared" si="2"/>
        <v>0</v>
      </c>
      <c r="G17" s="9"/>
      <c r="H17" s="4" t="s">
        <v>16</v>
      </c>
      <c r="I17" s="8">
        <v>82</v>
      </c>
      <c r="J17" s="8">
        <v>14</v>
      </c>
      <c r="K17" s="24">
        <f>I17/J17</f>
        <v>5.8571428571428568</v>
      </c>
      <c r="L17" s="9"/>
      <c r="M17" s="4" t="s">
        <v>16</v>
      </c>
      <c r="N17" s="10">
        <v>82</v>
      </c>
      <c r="O17" s="10">
        <v>96</v>
      </c>
      <c r="P17" s="10">
        <v>18</v>
      </c>
      <c r="Q17" s="10">
        <f>N17+O17+P17</f>
        <v>196</v>
      </c>
    </row>
    <row r="18" spans="3:17" x14ac:dyDescent="0.35">
      <c r="C18" s="4" t="s">
        <v>17</v>
      </c>
      <c r="D18" s="8">
        <v>337</v>
      </c>
      <c r="E18" s="8">
        <v>58</v>
      </c>
      <c r="F18" s="24">
        <f t="shared" si="2"/>
        <v>17.210682492581604</v>
      </c>
      <c r="G18" s="9"/>
      <c r="H18" s="4" t="s">
        <v>17</v>
      </c>
      <c r="I18" s="8">
        <v>311</v>
      </c>
      <c r="J18" s="8">
        <v>60</v>
      </c>
      <c r="K18" s="24">
        <v>5.18</v>
      </c>
      <c r="L18" s="9"/>
      <c r="M18" s="4" t="s">
        <v>17</v>
      </c>
      <c r="N18" s="8">
        <v>311</v>
      </c>
      <c r="O18" s="8">
        <v>311</v>
      </c>
      <c r="P18" s="8">
        <v>60</v>
      </c>
      <c r="Q18" s="24">
        <v>5.18</v>
      </c>
    </row>
    <row r="19" spans="3:17" x14ac:dyDescent="0.35">
      <c r="C19" s="4" t="s">
        <v>18</v>
      </c>
      <c r="D19" s="8">
        <v>261</v>
      </c>
      <c r="E19" s="8">
        <v>0</v>
      </c>
      <c r="F19" s="24">
        <f t="shared" si="2"/>
        <v>0</v>
      </c>
      <c r="G19" s="9"/>
      <c r="H19" s="4" t="s">
        <v>18</v>
      </c>
      <c r="I19" s="8">
        <v>274</v>
      </c>
      <c r="J19" s="8">
        <v>0</v>
      </c>
      <c r="K19" s="24">
        <v>0</v>
      </c>
      <c r="L19" s="9"/>
      <c r="M19" s="4" t="s">
        <v>18</v>
      </c>
      <c r="N19" s="8">
        <v>274</v>
      </c>
      <c r="O19" s="8">
        <v>274</v>
      </c>
      <c r="P19" s="8">
        <v>0</v>
      </c>
      <c r="Q19" s="24">
        <v>0</v>
      </c>
    </row>
    <row r="20" spans="3:17" x14ac:dyDescent="0.35">
      <c r="C20" s="4" t="s">
        <v>19</v>
      </c>
      <c r="D20" s="8">
        <v>158</v>
      </c>
      <c r="E20" s="8">
        <v>24</v>
      </c>
      <c r="F20" s="24">
        <f t="shared" si="2"/>
        <v>15.18987341772152</v>
      </c>
      <c r="G20" s="9"/>
      <c r="H20" s="4" t="s">
        <v>19</v>
      </c>
      <c r="I20" s="8">
        <v>158</v>
      </c>
      <c r="J20" s="8">
        <v>13</v>
      </c>
      <c r="K20" s="24">
        <f t="shared" ref="K20:K25" si="5">J20/I20*100</f>
        <v>8.2278481012658222</v>
      </c>
      <c r="L20" s="9"/>
      <c r="M20" s="4" t="s">
        <v>19</v>
      </c>
      <c r="N20" s="8">
        <v>158</v>
      </c>
      <c r="O20" s="8">
        <v>158</v>
      </c>
      <c r="P20" s="8">
        <v>13</v>
      </c>
      <c r="Q20" s="24">
        <f t="shared" ref="Q20:Q21" si="6">P20/O20*100</f>
        <v>8.2278481012658222</v>
      </c>
    </row>
    <row r="21" spans="3:17" x14ac:dyDescent="0.35">
      <c r="C21" s="4" t="s">
        <v>20</v>
      </c>
      <c r="D21" s="8">
        <v>295</v>
      </c>
      <c r="E21" s="8">
        <v>36</v>
      </c>
      <c r="F21" s="24">
        <f t="shared" si="2"/>
        <v>12.203389830508476</v>
      </c>
      <c r="G21" s="9"/>
      <c r="H21" s="4" t="s">
        <v>20</v>
      </c>
      <c r="I21" s="8">
        <v>230</v>
      </c>
      <c r="J21" s="8">
        <v>35</v>
      </c>
      <c r="K21" s="24">
        <f t="shared" si="5"/>
        <v>15.217391304347828</v>
      </c>
      <c r="L21" s="9"/>
      <c r="M21" s="4" t="s">
        <v>20</v>
      </c>
      <c r="N21" s="8">
        <v>230</v>
      </c>
      <c r="O21" s="8">
        <v>230</v>
      </c>
      <c r="P21" s="8">
        <v>35</v>
      </c>
      <c r="Q21" s="24">
        <f t="shared" si="6"/>
        <v>15.217391304347828</v>
      </c>
    </row>
    <row r="22" spans="3:17" x14ac:dyDescent="0.35">
      <c r="C22" s="4" t="s">
        <v>21</v>
      </c>
      <c r="D22" s="8">
        <v>107</v>
      </c>
      <c r="E22" s="8">
        <v>0</v>
      </c>
      <c r="F22" s="24">
        <f t="shared" si="2"/>
        <v>0</v>
      </c>
      <c r="G22" s="9"/>
      <c r="H22" s="4" t="s">
        <v>21</v>
      </c>
      <c r="I22" s="8">
        <v>107</v>
      </c>
      <c r="J22" s="8">
        <v>0</v>
      </c>
      <c r="K22" s="24">
        <f t="shared" si="5"/>
        <v>0</v>
      </c>
      <c r="L22" s="9"/>
      <c r="M22" s="4" t="s">
        <v>21</v>
      </c>
      <c r="N22" s="10">
        <v>116</v>
      </c>
      <c r="O22" s="10">
        <v>116</v>
      </c>
      <c r="P22" s="10">
        <v>0</v>
      </c>
      <c r="Q22" s="16">
        <f>P22/O22</f>
        <v>0</v>
      </c>
    </row>
    <row r="23" spans="3:17" x14ac:dyDescent="0.35">
      <c r="C23" s="4" t="s">
        <v>22</v>
      </c>
      <c r="D23" s="8">
        <v>313</v>
      </c>
      <c r="E23" s="8">
        <v>26</v>
      </c>
      <c r="F23" s="24">
        <f t="shared" si="2"/>
        <v>8.3067092651757193</v>
      </c>
      <c r="G23" s="9"/>
      <c r="H23" s="4" t="s">
        <v>22</v>
      </c>
      <c r="I23" s="8">
        <v>295</v>
      </c>
      <c r="J23" s="8">
        <v>22</v>
      </c>
      <c r="K23" s="24">
        <f t="shared" si="5"/>
        <v>7.4576271186440684</v>
      </c>
      <c r="L23" s="9"/>
      <c r="M23" s="4" t="s">
        <v>22</v>
      </c>
      <c r="N23" s="10">
        <v>286</v>
      </c>
      <c r="O23" s="10">
        <v>286</v>
      </c>
      <c r="P23" s="10">
        <v>26</v>
      </c>
      <c r="Q23" s="10">
        <v>7.46</v>
      </c>
    </row>
    <row r="24" spans="3:17" x14ac:dyDescent="0.35">
      <c r="C24" s="4" t="s">
        <v>23</v>
      </c>
      <c r="D24" s="8">
        <v>479</v>
      </c>
      <c r="E24" s="8">
        <v>87</v>
      </c>
      <c r="F24" s="24">
        <f t="shared" si="2"/>
        <v>18.162839248434238</v>
      </c>
      <c r="G24" s="9"/>
      <c r="H24" s="4" t="s">
        <v>23</v>
      </c>
      <c r="I24" s="8">
        <v>426</v>
      </c>
      <c r="J24" s="8">
        <v>70</v>
      </c>
      <c r="K24" s="24">
        <f t="shared" si="5"/>
        <v>16.431924882629108</v>
      </c>
      <c r="L24" s="9"/>
      <c r="M24" s="4" t="s">
        <v>23</v>
      </c>
      <c r="N24" s="10">
        <v>399</v>
      </c>
      <c r="O24" s="10">
        <v>399</v>
      </c>
      <c r="P24" s="10">
        <v>30</v>
      </c>
      <c r="Q24" s="10">
        <f>O24/P24*100/100</f>
        <v>13.3</v>
      </c>
    </row>
    <row r="25" spans="3:17" x14ac:dyDescent="0.35">
      <c r="C25" s="4" t="s">
        <v>24</v>
      </c>
      <c r="D25" s="8">
        <v>341</v>
      </c>
      <c r="E25" s="8">
        <v>0</v>
      </c>
      <c r="F25" s="24">
        <f t="shared" si="2"/>
        <v>0</v>
      </c>
      <c r="G25" s="9"/>
      <c r="H25" s="4" t="s">
        <v>24</v>
      </c>
      <c r="I25" s="8">
        <v>469</v>
      </c>
      <c r="J25" s="8">
        <v>30</v>
      </c>
      <c r="K25" s="24">
        <f t="shared" si="5"/>
        <v>6.3965884861407254</v>
      </c>
      <c r="L25" s="9"/>
      <c r="M25" s="4" t="s">
        <v>24</v>
      </c>
      <c r="N25" s="8">
        <v>469</v>
      </c>
      <c r="O25" s="8">
        <v>469</v>
      </c>
      <c r="P25" s="8">
        <v>30</v>
      </c>
      <c r="Q25" s="24">
        <f>P25/O25*100</f>
        <v>6.3965884861407254</v>
      </c>
    </row>
    <row r="26" spans="3:17" x14ac:dyDescent="0.35">
      <c r="C26" s="5" t="s">
        <v>25</v>
      </c>
      <c r="D26" s="25">
        <f t="shared" ref="D26:F26" si="7">SUM(D8:D25)</f>
        <v>4013</v>
      </c>
      <c r="E26" s="25">
        <f t="shared" si="7"/>
        <v>404</v>
      </c>
      <c r="F26" s="25">
        <f t="shared" si="7"/>
        <v>172.60994691994577</v>
      </c>
      <c r="G26" s="9"/>
      <c r="H26" s="5" t="s">
        <v>25</v>
      </c>
      <c r="I26" s="25">
        <f t="shared" ref="I26:K26" si="8">SUM(I8:I25)</f>
        <v>3889</v>
      </c>
      <c r="J26" s="25">
        <f t="shared" si="8"/>
        <v>398</v>
      </c>
      <c r="K26" s="25">
        <f t="shared" si="8"/>
        <v>129.0300731578223</v>
      </c>
      <c r="L26" s="9"/>
      <c r="M26" s="5" t="s">
        <v>25</v>
      </c>
      <c r="N26" s="25">
        <f t="shared" ref="N26:Q26" si="9">SUM(N8:N25)</f>
        <v>3867</v>
      </c>
      <c r="O26" s="25">
        <f t="shared" si="9"/>
        <v>3881</v>
      </c>
      <c r="P26" s="25">
        <f t="shared" si="9"/>
        <v>382</v>
      </c>
      <c r="Q26" s="25">
        <f t="shared" si="9"/>
        <v>328.06147891818483</v>
      </c>
    </row>
    <row r="27" spans="3:17" x14ac:dyDescent="0.35">
      <c r="C27" s="18">
        <v>2023</v>
      </c>
      <c r="D27" s="17"/>
      <c r="E27" s="17"/>
      <c r="F27" s="11"/>
      <c r="G27" s="9"/>
      <c r="H27" s="18">
        <v>2023</v>
      </c>
      <c r="I27" s="17"/>
      <c r="J27" s="17"/>
      <c r="K27" s="11"/>
      <c r="L27" s="9"/>
      <c r="M27" s="18">
        <v>2023</v>
      </c>
      <c r="N27" s="17"/>
      <c r="O27" s="17"/>
      <c r="P27" s="1"/>
      <c r="Q27" s="12"/>
    </row>
    <row r="28" spans="3:17" x14ac:dyDescent="0.35">
      <c r="C28" s="19">
        <v>2022</v>
      </c>
      <c r="D28" s="1"/>
      <c r="E28" s="1"/>
      <c r="F28" s="20"/>
      <c r="G28" s="9"/>
      <c r="H28" s="19">
        <v>2022</v>
      </c>
      <c r="I28" s="1"/>
      <c r="J28" s="1"/>
      <c r="K28" s="20"/>
      <c r="L28" s="9"/>
      <c r="M28" s="19">
        <v>2022</v>
      </c>
      <c r="N28" s="1"/>
      <c r="O28" s="1"/>
      <c r="P28" s="1"/>
      <c r="Q28" s="12"/>
    </row>
    <row r="29" spans="3:17" x14ac:dyDescent="0.35">
      <c r="C29" s="21">
        <v>2021</v>
      </c>
      <c r="D29" s="1"/>
      <c r="E29" s="1"/>
      <c r="F29" s="20"/>
      <c r="G29" s="9"/>
      <c r="H29" s="21">
        <v>2021</v>
      </c>
      <c r="I29" s="1"/>
      <c r="J29" s="1"/>
      <c r="K29" s="20"/>
      <c r="L29" s="9"/>
      <c r="M29" s="21">
        <v>2021</v>
      </c>
      <c r="N29" s="1"/>
      <c r="O29" s="1"/>
      <c r="P29" s="1"/>
      <c r="Q29" s="12"/>
    </row>
    <row r="30" spans="3:17" x14ac:dyDescent="0.35">
      <c r="C30" s="21">
        <v>2020</v>
      </c>
      <c r="D30" s="1"/>
      <c r="E30" s="1"/>
      <c r="F30" s="20"/>
      <c r="G30" s="9"/>
      <c r="H30" s="21">
        <v>2020</v>
      </c>
      <c r="I30" s="1"/>
      <c r="J30" s="1"/>
      <c r="K30" s="20"/>
      <c r="L30" s="9"/>
      <c r="M30" s="21">
        <v>2020</v>
      </c>
      <c r="N30" s="1"/>
      <c r="O30" s="1"/>
      <c r="P30" s="1"/>
      <c r="Q30" s="12"/>
    </row>
    <row r="31" spans="3:17" x14ac:dyDescent="0.35">
      <c r="C31" s="22">
        <v>2019</v>
      </c>
      <c r="D31" s="13"/>
      <c r="E31" s="13"/>
      <c r="F31" s="23"/>
      <c r="G31" s="9"/>
      <c r="H31" s="22">
        <v>2019</v>
      </c>
      <c r="I31" s="13"/>
      <c r="J31" s="13"/>
      <c r="K31" s="23"/>
      <c r="L31" s="9"/>
      <c r="M31" s="22">
        <v>2019</v>
      </c>
      <c r="N31" s="13"/>
      <c r="O31" s="13"/>
      <c r="P31" s="13"/>
      <c r="Q31" s="26"/>
    </row>
    <row r="32" spans="3:17" x14ac:dyDescent="0.35">
      <c r="C32" s="1" t="s">
        <v>33</v>
      </c>
      <c r="D32" s="9"/>
      <c r="E32" s="9"/>
      <c r="F32" s="9"/>
      <c r="G32" s="9"/>
      <c r="H32" s="1" t="s">
        <v>33</v>
      </c>
      <c r="I32" s="1"/>
      <c r="J32" s="1"/>
      <c r="K32" s="1"/>
      <c r="L32" s="9"/>
      <c r="M32" s="1" t="s">
        <v>33</v>
      </c>
      <c r="N32" s="1"/>
      <c r="O32" s="1"/>
      <c r="P32" s="1"/>
      <c r="Q32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2026-04-23T03:00:54Z</dcterms:created>
  <dcterms:modified xsi:type="dcterms:W3CDTF">2026-04-23T03:15:00Z</dcterms:modified>
</cp:coreProperties>
</file>