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926FA630-02A3-4E12-96A6-BEB280A68AC1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1" l="1"/>
  <c r="X27" i="1"/>
  <c r="W27" i="1"/>
  <c r="V27" i="1"/>
  <c r="U27" i="1"/>
  <c r="Q27" i="1"/>
  <c r="O27" i="1"/>
  <c r="N27" i="1"/>
  <c r="M27" i="1"/>
  <c r="H27" i="1"/>
  <c r="G27" i="1"/>
  <c r="F27" i="1"/>
  <c r="E27" i="1"/>
  <c r="D27" i="1"/>
  <c r="Z26" i="1"/>
  <c r="R26" i="1"/>
  <c r="I26" i="1"/>
  <c r="Z25" i="1"/>
  <c r="R25" i="1"/>
  <c r="P24" i="1"/>
  <c r="R23" i="1"/>
  <c r="Z22" i="1"/>
  <c r="R22" i="1"/>
  <c r="Z21" i="1"/>
  <c r="R21" i="1"/>
  <c r="I21" i="1"/>
  <c r="Z20" i="1"/>
  <c r="R20" i="1"/>
  <c r="I20" i="1"/>
  <c r="Z19" i="1"/>
  <c r="R19" i="1"/>
  <c r="I19" i="1"/>
  <c r="Z18" i="1"/>
  <c r="R18" i="1"/>
  <c r="I18" i="1"/>
  <c r="Z17" i="1"/>
  <c r="R17" i="1"/>
  <c r="I17" i="1"/>
  <c r="Z16" i="1"/>
  <c r="I16" i="1"/>
  <c r="Z15" i="1"/>
  <c r="R15" i="1"/>
  <c r="Z13" i="1"/>
  <c r="Z27" i="1" s="1"/>
  <c r="R13" i="1"/>
  <c r="I12" i="1"/>
  <c r="I27" i="1" s="1"/>
  <c r="Z10" i="1"/>
  <c r="R10" i="1"/>
  <c r="Z9" i="1"/>
  <c r="R9" i="1"/>
  <c r="P27" i="1" l="1"/>
  <c r="R24" i="1"/>
  <c r="R27" i="1" s="1"/>
</calcChain>
</file>

<file path=xl/sharedStrings.xml><?xml version="1.0" encoding="utf-8"?>
<sst xmlns="http://schemas.openxmlformats.org/spreadsheetml/2006/main" count="130" uniqueCount="43">
  <si>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</si>
  <si>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</si>
  <si>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</si>
  <si>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</si>
  <si>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</si>
  <si>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</si>
  <si>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</si>
  <si>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</si>
  <si>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</si>
  <si>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</si>
  <si>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</si>
  <si>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</si>
  <si>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</si>
  <si>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</si>
  <si>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</si>
  <si>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</si>
  <si>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</si>
  <si>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</si>
  <si>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</si>
  <si>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</si>
  <si>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</si>
  <si>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</si>
  <si>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</si>
  <si>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</si>
  <si>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</si>
  <si>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</si>
  <si>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</si>
  <si>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>(5)</t>
  </si>
  <si>
    <t>(6)</t>
  </si>
  <si>
    <t>-</t>
  </si>
  <si>
    <t>(7)</t>
  </si>
  <si>
    <t>Tabel : 4.2  Banyaknya Sumber Air Minum yang digunakan setiap KK per Desa</t>
  </si>
  <si>
    <t>Sumber Air Minum</t>
  </si>
  <si>
    <t>Air Isi Ulang</t>
  </si>
  <si>
    <t>Ledeng Dengan Meteran</t>
  </si>
  <si>
    <t>Sumur Bor/ Pompa</t>
  </si>
  <si>
    <t>Sumur</t>
  </si>
  <si>
    <t>Mata Air</t>
  </si>
  <si>
    <t>1407</t>
  </si>
  <si>
    <t>1419</t>
  </si>
  <si>
    <t>326</t>
  </si>
  <si>
    <t>177</t>
  </si>
  <si>
    <t>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</si>
</sst>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_-* #,##0_-;\-* #,##0_-;_-* &quot;-&quot;??_-;_-@"/>
  </numFmts>
  <fonts count="5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9"/>
      <color rgb="FF000000"/>
      <name val="Verdana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173" fontId="1" fillId="0" borderId="2" xfId="0" applyNumberFormat="1" applyFont="1" applyBorder="1"/>
    <xf numFmtId="173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173" fontId="1" fillId="0" borderId="0" xfId="0" applyNumberFormat="1" applyFont="1"/>
    <xf numFmtId="173" fontId="3" fillId="3" borderId="2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C3:Z27"/>
  <sheetViews>
    <sheetView tabSelected="1" workbookViewId="0">
      <selection activeCell="C3" sqref="C3:Z27"/>
    </sheetView>
  </sheetViews>
  <sheetFormatPr defaultRowHeight="14.5"/>
  <sheetData>
    <row r="3" spans="3:26">
      <c r="C3" s="1" t="s">
        <v>31</v>
      </c>
      <c r="D3" s="12"/>
      <c r="E3" s="12"/>
      <c r="F3" s="12"/>
      <c r="G3" s="12"/>
      <c r="H3" s="12"/>
      <c r="I3" s="12"/>
      <c r="J3" s="12"/>
      <c r="K3" s="12"/>
      <c r="L3" s="1" t="s">
        <v>31</v>
      </c>
      <c r="M3" s="1"/>
      <c r="N3" s="1"/>
      <c r="O3" s="1"/>
      <c r="P3" s="1"/>
      <c r="Q3" s="1"/>
      <c r="R3" s="1"/>
      <c r="S3" s="1"/>
      <c r="T3" s="1" t="s">
        <v>31</v>
      </c>
      <c r="U3" s="1"/>
      <c r="V3" s="1"/>
      <c r="W3" s="1"/>
      <c r="X3" s="1"/>
      <c r="Y3" s="1"/>
      <c r="Z3" s="1"/>
    </row>
    <row r="4" spans="3:26">
      <c r="C4" s="1"/>
      <c r="D4" s="12"/>
      <c r="E4" s="12"/>
      <c r="F4" s="12"/>
      <c r="G4" s="12"/>
      <c r="H4" s="12"/>
      <c r="I4" s="12"/>
      <c r="J4" s="12"/>
      <c r="K4" s="1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3:26">
      <c r="C5" s="1" t="s">
        <v>0</v>
      </c>
      <c r="D5" s="12"/>
      <c r="E5" s="12"/>
      <c r="F5" s="12"/>
      <c r="G5" s="12"/>
      <c r="H5" s="12"/>
      <c r="I5" s="12"/>
      <c r="J5" s="12"/>
      <c r="K5" s="12"/>
      <c r="L5" s="1" t="s">
        <v>1</v>
      </c>
      <c r="M5" s="1"/>
      <c r="N5" s="1"/>
      <c r="O5" s="1"/>
      <c r="P5" s="1"/>
      <c r="Q5" s="1"/>
      <c r="R5" s="1"/>
      <c r="S5" s="1"/>
      <c r="T5" s="1" t="s">
        <v>2</v>
      </c>
      <c r="U5" s="1"/>
      <c r="V5" s="1"/>
      <c r="W5" s="1"/>
      <c r="X5" s="1"/>
      <c r="Y5" s="1"/>
      <c r="Z5" s="1"/>
    </row>
    <row r="6" spans="3:26">
      <c r="C6" s="8" t="s">
        <v>3</v>
      </c>
      <c r="D6" s="5" t="s">
        <v>32</v>
      </c>
      <c r="E6" s="4"/>
      <c r="F6" s="4"/>
      <c r="G6" s="4"/>
      <c r="H6" s="6"/>
      <c r="I6" s="8" t="s">
        <v>25</v>
      </c>
      <c r="J6" s="12"/>
      <c r="K6" s="12"/>
      <c r="L6" s="8" t="s">
        <v>3</v>
      </c>
      <c r="M6" s="5" t="s">
        <v>32</v>
      </c>
      <c r="N6" s="4"/>
      <c r="O6" s="4"/>
      <c r="P6" s="4"/>
      <c r="Q6" s="6"/>
      <c r="R6" s="8" t="s">
        <v>25</v>
      </c>
      <c r="S6" s="1"/>
      <c r="T6" s="8" t="s">
        <v>3</v>
      </c>
      <c r="U6" s="5" t="s">
        <v>32</v>
      </c>
      <c r="V6" s="4"/>
      <c r="W6" s="4"/>
      <c r="X6" s="4"/>
      <c r="Y6" s="6"/>
      <c r="Z6" s="8" t="s">
        <v>25</v>
      </c>
    </row>
    <row r="7" spans="3:26" ht="43.5">
      <c r="C7" s="7"/>
      <c r="D7" s="17" t="s">
        <v>33</v>
      </c>
      <c r="E7" s="16" t="s">
        <v>34</v>
      </c>
      <c r="F7" s="16" t="s">
        <v>35</v>
      </c>
      <c r="G7" s="2" t="s">
        <v>36</v>
      </c>
      <c r="H7" s="2" t="s">
        <v>37</v>
      </c>
      <c r="I7" s="7"/>
      <c r="J7" s="12"/>
      <c r="K7" s="12"/>
      <c r="L7" s="7"/>
      <c r="M7" s="17" t="s">
        <v>33</v>
      </c>
      <c r="N7" s="16" t="s">
        <v>34</v>
      </c>
      <c r="O7" s="16" t="s">
        <v>35</v>
      </c>
      <c r="P7" s="2" t="s">
        <v>36</v>
      </c>
      <c r="Q7" s="2" t="s">
        <v>37</v>
      </c>
      <c r="R7" s="7"/>
      <c r="S7" s="1"/>
      <c r="T7" s="7"/>
      <c r="U7" s="17" t="s">
        <v>33</v>
      </c>
      <c r="V7" s="16" t="s">
        <v>34</v>
      </c>
      <c r="W7" s="16" t="s">
        <v>35</v>
      </c>
      <c r="X7" s="2" t="s">
        <v>36</v>
      </c>
      <c r="Y7" s="2" t="s">
        <v>37</v>
      </c>
      <c r="Z7" s="7"/>
    </row>
    <row r="8" spans="3:26">
      <c r="C8" s="9" t="s">
        <v>4</v>
      </c>
      <c r="D8" s="10" t="s">
        <v>5</v>
      </c>
      <c r="E8" s="10" t="s">
        <v>6</v>
      </c>
      <c r="F8" s="10" t="s">
        <v>26</v>
      </c>
      <c r="G8" s="10" t="s">
        <v>27</v>
      </c>
      <c r="H8" s="10" t="s">
        <v>28</v>
      </c>
      <c r="I8" s="9" t="s">
        <v>30</v>
      </c>
      <c r="J8" s="12"/>
      <c r="K8" s="12"/>
      <c r="L8" s="9" t="s">
        <v>4</v>
      </c>
      <c r="M8" s="10" t="s">
        <v>5</v>
      </c>
      <c r="N8" s="10" t="s">
        <v>6</v>
      </c>
      <c r="O8" s="10" t="s">
        <v>26</v>
      </c>
      <c r="P8" s="10" t="s">
        <v>27</v>
      </c>
      <c r="Q8" s="10" t="s">
        <v>28</v>
      </c>
      <c r="R8" s="9" t="s">
        <v>30</v>
      </c>
      <c r="S8" s="1"/>
      <c r="T8" s="9" t="s">
        <v>4</v>
      </c>
      <c r="U8" s="10" t="s">
        <v>5</v>
      </c>
      <c r="V8" s="10" t="s">
        <v>6</v>
      </c>
      <c r="W8" s="10" t="s">
        <v>26</v>
      </c>
      <c r="X8" s="10" t="s">
        <v>27</v>
      </c>
      <c r="Y8" s="10" t="s">
        <v>28</v>
      </c>
      <c r="Z8" s="9" t="s">
        <v>30</v>
      </c>
    </row>
    <row r="9" spans="3:26">
      <c r="C9" s="2" t="s">
        <v>7</v>
      </c>
      <c r="D9" s="14">
        <v>30</v>
      </c>
      <c r="E9" s="14">
        <v>0</v>
      </c>
      <c r="F9" s="14">
        <v>2</v>
      </c>
      <c r="G9" s="14">
        <v>487</v>
      </c>
      <c r="H9" s="14">
        <v>888</v>
      </c>
      <c r="I9" s="14" t="s">
        <v>38</v>
      </c>
      <c r="J9" s="12"/>
      <c r="K9" s="12"/>
      <c r="L9" s="2" t="s">
        <v>7</v>
      </c>
      <c r="M9" s="14">
        <v>30</v>
      </c>
      <c r="N9" s="14" t="s">
        <v>29</v>
      </c>
      <c r="O9" s="14">
        <v>3</v>
      </c>
      <c r="P9" s="14">
        <v>486</v>
      </c>
      <c r="Q9" s="14">
        <v>888</v>
      </c>
      <c r="R9" s="14">
        <f t="shared" ref="R9:R10" si="0">SUM(M9:Q9)</f>
        <v>1407</v>
      </c>
      <c r="S9" s="1"/>
      <c r="T9" s="2" t="s">
        <v>7</v>
      </c>
      <c r="U9" s="14">
        <v>30</v>
      </c>
      <c r="V9" s="14" t="s">
        <v>29</v>
      </c>
      <c r="W9" s="14">
        <v>3</v>
      </c>
      <c r="X9" s="14">
        <v>486</v>
      </c>
      <c r="Y9" s="14">
        <v>888</v>
      </c>
      <c r="Z9" s="14">
        <f t="shared" ref="Z9:Z10" si="1">SUM(U9:Y9)</f>
        <v>1407</v>
      </c>
    </row>
    <row r="10" spans="3:26">
      <c r="C10" s="2" t="s">
        <v>8</v>
      </c>
      <c r="D10" s="14">
        <v>1</v>
      </c>
      <c r="E10" s="14">
        <v>0</v>
      </c>
      <c r="F10" s="14">
        <v>1</v>
      </c>
      <c r="G10" s="14">
        <v>548</v>
      </c>
      <c r="H10" s="14">
        <v>869</v>
      </c>
      <c r="I10" s="14" t="s">
        <v>39</v>
      </c>
      <c r="J10" s="12"/>
      <c r="K10" s="12"/>
      <c r="L10" s="2" t="s">
        <v>8</v>
      </c>
      <c r="M10" s="14">
        <v>142</v>
      </c>
      <c r="N10" s="14">
        <v>34</v>
      </c>
      <c r="O10" s="14">
        <v>12</v>
      </c>
      <c r="P10" s="14">
        <v>447</v>
      </c>
      <c r="Q10" s="14">
        <v>785</v>
      </c>
      <c r="R10" s="14">
        <f t="shared" si="0"/>
        <v>1420</v>
      </c>
      <c r="S10" s="1"/>
      <c r="T10" s="2" t="s">
        <v>8</v>
      </c>
      <c r="U10" s="14">
        <v>142</v>
      </c>
      <c r="V10" s="14">
        <v>34</v>
      </c>
      <c r="W10" s="14">
        <v>12</v>
      </c>
      <c r="X10" s="14">
        <v>447</v>
      </c>
      <c r="Y10" s="14">
        <v>785</v>
      </c>
      <c r="Z10" s="14">
        <f t="shared" si="1"/>
        <v>1420</v>
      </c>
    </row>
    <row r="11" spans="3:26">
      <c r="C11" s="2" t="s">
        <v>9</v>
      </c>
      <c r="D11" s="14">
        <v>20</v>
      </c>
      <c r="E11" s="14">
        <v>0</v>
      </c>
      <c r="F11" s="14">
        <v>0</v>
      </c>
      <c r="G11" s="18">
        <v>191</v>
      </c>
      <c r="H11" s="18">
        <v>719</v>
      </c>
      <c r="I11" s="14">
        <v>930</v>
      </c>
      <c r="J11" s="12"/>
      <c r="K11" s="12"/>
      <c r="L11" s="2" t="s">
        <v>9</v>
      </c>
      <c r="M11" s="14">
        <v>20</v>
      </c>
      <c r="N11" s="14" t="s">
        <v>29</v>
      </c>
      <c r="O11" s="14" t="s">
        <v>29</v>
      </c>
      <c r="P11" s="18">
        <v>191</v>
      </c>
      <c r="Q11" s="18">
        <v>719</v>
      </c>
      <c r="R11" s="14">
        <v>930</v>
      </c>
      <c r="S11" s="1"/>
      <c r="T11" s="2" t="s">
        <v>9</v>
      </c>
      <c r="U11" s="14">
        <v>20</v>
      </c>
      <c r="V11" s="14" t="s">
        <v>29</v>
      </c>
      <c r="W11" s="14" t="s">
        <v>29</v>
      </c>
      <c r="X11" s="13">
        <v>191</v>
      </c>
      <c r="Y11" s="13">
        <v>719</v>
      </c>
      <c r="Z11" s="14">
        <v>930</v>
      </c>
    </row>
    <row r="12" spans="3:26">
      <c r="C12" s="2" t="s">
        <v>10</v>
      </c>
      <c r="D12" s="14">
        <v>319</v>
      </c>
      <c r="E12" s="14">
        <v>0</v>
      </c>
      <c r="F12" s="14">
        <v>16</v>
      </c>
      <c r="G12" s="14">
        <v>461</v>
      </c>
      <c r="H12" s="14">
        <v>168</v>
      </c>
      <c r="I12" s="14">
        <f>SUM(D12:H12)</f>
        <v>964</v>
      </c>
      <c r="J12" s="12"/>
      <c r="K12" s="12"/>
      <c r="L12" s="2" t="s">
        <v>10</v>
      </c>
      <c r="M12" s="14">
        <v>319</v>
      </c>
      <c r="N12" s="14">
        <v>0</v>
      </c>
      <c r="O12" s="14">
        <v>16</v>
      </c>
      <c r="P12" s="14">
        <v>491</v>
      </c>
      <c r="Q12" s="14">
        <v>168</v>
      </c>
      <c r="R12" s="14">
        <v>994</v>
      </c>
      <c r="S12" s="1"/>
      <c r="T12" s="2" t="s">
        <v>10</v>
      </c>
      <c r="U12" s="14">
        <v>319</v>
      </c>
      <c r="V12" s="14">
        <v>0</v>
      </c>
      <c r="W12" s="14">
        <v>16</v>
      </c>
      <c r="X12" s="14">
        <v>491</v>
      </c>
      <c r="Y12" s="14">
        <v>168</v>
      </c>
      <c r="Z12" s="14">
        <v>994</v>
      </c>
    </row>
    <row r="13" spans="3:26">
      <c r="C13" s="2" t="s">
        <v>11</v>
      </c>
      <c r="D13" s="14">
        <v>0</v>
      </c>
      <c r="E13" s="14">
        <v>0</v>
      </c>
      <c r="F13" s="14">
        <v>1</v>
      </c>
      <c r="G13" s="14">
        <v>325</v>
      </c>
      <c r="H13" s="14">
        <v>0</v>
      </c>
      <c r="I13" s="14" t="s">
        <v>40</v>
      </c>
      <c r="J13" s="12"/>
      <c r="K13" s="12"/>
      <c r="L13" s="2" t="s">
        <v>11</v>
      </c>
      <c r="M13" s="14" t="s">
        <v>29</v>
      </c>
      <c r="N13" s="14" t="s">
        <v>29</v>
      </c>
      <c r="O13" s="14">
        <v>1</v>
      </c>
      <c r="P13" s="14">
        <v>325</v>
      </c>
      <c r="Q13" s="14" t="s">
        <v>29</v>
      </c>
      <c r="R13" s="14">
        <f>SUM(M13:Q13)</f>
        <v>326</v>
      </c>
      <c r="S13" s="1"/>
      <c r="T13" s="2" t="s">
        <v>11</v>
      </c>
      <c r="U13" s="11">
        <v>253</v>
      </c>
      <c r="V13" s="11">
        <v>0</v>
      </c>
      <c r="W13" s="11">
        <v>3</v>
      </c>
      <c r="X13" s="11">
        <v>442</v>
      </c>
      <c r="Y13" s="11">
        <v>0</v>
      </c>
      <c r="Z13" s="15">
        <f>SUM(U13:Y13)</f>
        <v>698</v>
      </c>
    </row>
    <row r="14" spans="3:26">
      <c r="C14" s="2" t="s">
        <v>12</v>
      </c>
      <c r="D14" s="14">
        <v>1</v>
      </c>
      <c r="E14" s="14">
        <v>0</v>
      </c>
      <c r="F14" s="14">
        <v>144</v>
      </c>
      <c r="G14" s="14">
        <v>0</v>
      </c>
      <c r="H14" s="14">
        <v>32</v>
      </c>
      <c r="I14" s="14" t="s">
        <v>41</v>
      </c>
      <c r="J14" s="12"/>
      <c r="K14" s="12"/>
      <c r="L14" s="2" t="s">
        <v>12</v>
      </c>
      <c r="M14" s="14">
        <v>1</v>
      </c>
      <c r="N14" s="14">
        <v>0</v>
      </c>
      <c r="O14" s="14">
        <v>0</v>
      </c>
      <c r="P14" s="14">
        <v>144</v>
      </c>
      <c r="Q14" s="14">
        <v>32</v>
      </c>
      <c r="R14" s="14" t="s">
        <v>41</v>
      </c>
      <c r="S14" s="1"/>
      <c r="T14" s="2" t="s">
        <v>12</v>
      </c>
      <c r="U14" s="14">
        <v>1</v>
      </c>
      <c r="V14" s="14">
        <v>0</v>
      </c>
      <c r="W14" s="14">
        <v>0</v>
      </c>
      <c r="X14" s="14">
        <v>144</v>
      </c>
      <c r="Y14" s="14">
        <v>32</v>
      </c>
      <c r="Z14" s="14" t="s">
        <v>41</v>
      </c>
    </row>
    <row r="15" spans="3:26">
      <c r="C15" s="2" t="s">
        <v>13</v>
      </c>
      <c r="D15" s="14">
        <v>249</v>
      </c>
      <c r="E15" s="14">
        <v>0</v>
      </c>
      <c r="F15" s="14">
        <v>0</v>
      </c>
      <c r="G15" s="19">
        <v>104</v>
      </c>
      <c r="H15" s="14">
        <v>8</v>
      </c>
      <c r="I15" s="14" t="s">
        <v>42</v>
      </c>
      <c r="J15" s="12"/>
      <c r="K15" s="12"/>
      <c r="L15" s="2" t="s">
        <v>13</v>
      </c>
      <c r="M15" s="14">
        <v>243</v>
      </c>
      <c r="N15" s="14"/>
      <c r="O15" s="14"/>
      <c r="P15" s="19">
        <v>104</v>
      </c>
      <c r="Q15" s="14">
        <v>8</v>
      </c>
      <c r="R15" s="14">
        <f>SUM(M15:Q15)</f>
        <v>355</v>
      </c>
      <c r="S15" s="1"/>
      <c r="T15" s="2" t="s">
        <v>13</v>
      </c>
      <c r="U15" s="14">
        <v>243</v>
      </c>
      <c r="V15" s="14"/>
      <c r="W15" s="14"/>
      <c r="X15" s="19">
        <v>104</v>
      </c>
      <c r="Y15" s="14">
        <v>8</v>
      </c>
      <c r="Z15" s="14">
        <f>SUM(U15:Y15)</f>
        <v>355</v>
      </c>
    </row>
    <row r="16" spans="3:26">
      <c r="C16" s="2" t="s">
        <v>14</v>
      </c>
      <c r="D16" s="14"/>
      <c r="E16" s="14"/>
      <c r="F16" s="14"/>
      <c r="G16" s="14">
        <v>71</v>
      </c>
      <c r="H16" s="14">
        <v>306</v>
      </c>
      <c r="I16" s="14">
        <f t="shared" ref="I16:I21" si="2">SUM(D16:H16)</f>
        <v>377</v>
      </c>
      <c r="J16" s="12"/>
      <c r="K16" s="12"/>
      <c r="L16" s="2" t="s">
        <v>14</v>
      </c>
      <c r="M16" s="14"/>
      <c r="N16" s="14"/>
      <c r="O16" s="14"/>
      <c r="P16" s="14">
        <v>71</v>
      </c>
      <c r="Q16" s="14">
        <v>306</v>
      </c>
      <c r="R16" s="14">
        <v>377</v>
      </c>
      <c r="S16" s="1"/>
      <c r="T16" s="2" t="s">
        <v>14</v>
      </c>
      <c r="U16" s="11"/>
      <c r="V16" s="11"/>
      <c r="W16" s="11"/>
      <c r="X16" s="11">
        <v>71</v>
      </c>
      <c r="Y16" s="11">
        <v>308</v>
      </c>
      <c r="Z16" s="15">
        <f>SUM(U16:Y16)</f>
        <v>379</v>
      </c>
    </row>
    <row r="17" spans="3:26">
      <c r="C17" s="2" t="s">
        <v>15</v>
      </c>
      <c r="D17" s="14">
        <v>78</v>
      </c>
      <c r="E17" s="14">
        <v>0</v>
      </c>
      <c r="F17" s="14">
        <v>2</v>
      </c>
      <c r="G17" s="14">
        <v>365</v>
      </c>
      <c r="H17" s="14">
        <v>534</v>
      </c>
      <c r="I17" s="14">
        <f t="shared" si="2"/>
        <v>979</v>
      </c>
      <c r="J17" s="12"/>
      <c r="K17" s="12"/>
      <c r="L17" s="2" t="s">
        <v>15</v>
      </c>
      <c r="M17" s="14">
        <v>201</v>
      </c>
      <c r="N17" s="14" t="s">
        <v>29</v>
      </c>
      <c r="O17" s="14">
        <v>3</v>
      </c>
      <c r="P17" s="14">
        <v>366</v>
      </c>
      <c r="Q17" s="14">
        <v>590</v>
      </c>
      <c r="R17" s="14">
        <f>M17+O17+P17+Q17</f>
        <v>1160</v>
      </c>
      <c r="S17" s="1"/>
      <c r="T17" s="2" t="s">
        <v>15</v>
      </c>
      <c r="U17" s="14">
        <v>201</v>
      </c>
      <c r="V17" s="14" t="s">
        <v>29</v>
      </c>
      <c r="W17" s="14">
        <v>3</v>
      </c>
      <c r="X17" s="14">
        <v>366</v>
      </c>
      <c r="Y17" s="14">
        <v>590</v>
      </c>
      <c r="Z17" s="14">
        <f>U17+W17+X17+Y17</f>
        <v>1160</v>
      </c>
    </row>
    <row r="18" spans="3:26">
      <c r="C18" s="2" t="s">
        <v>16</v>
      </c>
      <c r="D18" s="14">
        <v>0</v>
      </c>
      <c r="E18" s="14">
        <v>0</v>
      </c>
      <c r="F18" s="14">
        <v>0</v>
      </c>
      <c r="G18" s="14">
        <v>33</v>
      </c>
      <c r="H18" s="14">
        <v>415</v>
      </c>
      <c r="I18" s="14">
        <f t="shared" si="2"/>
        <v>448</v>
      </c>
      <c r="J18" s="12"/>
      <c r="K18" s="12"/>
      <c r="L18" s="2" t="s">
        <v>16</v>
      </c>
      <c r="M18" s="14"/>
      <c r="N18" s="14"/>
      <c r="O18" s="14"/>
      <c r="P18" s="14">
        <v>33</v>
      </c>
      <c r="Q18" s="14">
        <v>415</v>
      </c>
      <c r="R18" s="14">
        <f>P18+Q18</f>
        <v>448</v>
      </c>
      <c r="S18" s="1"/>
      <c r="T18" s="2" t="s">
        <v>16</v>
      </c>
      <c r="U18" s="14"/>
      <c r="V18" s="14"/>
      <c r="W18" s="14"/>
      <c r="X18" s="14">
        <v>33</v>
      </c>
      <c r="Y18" s="14">
        <v>415</v>
      </c>
      <c r="Z18" s="14">
        <f>X18+Y18</f>
        <v>448</v>
      </c>
    </row>
    <row r="19" spans="3:26">
      <c r="C19" s="2" t="s">
        <v>17</v>
      </c>
      <c r="D19" s="14">
        <v>0</v>
      </c>
      <c r="E19" s="14">
        <v>236</v>
      </c>
      <c r="F19" s="14"/>
      <c r="G19" s="14">
        <v>990</v>
      </c>
      <c r="H19" s="14">
        <v>83</v>
      </c>
      <c r="I19" s="14">
        <f t="shared" si="2"/>
        <v>1309</v>
      </c>
      <c r="J19" s="12"/>
      <c r="K19" s="12"/>
      <c r="L19" s="2" t="s">
        <v>17</v>
      </c>
      <c r="M19" s="14">
        <v>0</v>
      </c>
      <c r="N19" s="14">
        <v>236</v>
      </c>
      <c r="O19" s="14"/>
      <c r="P19" s="14">
        <v>990</v>
      </c>
      <c r="Q19" s="14">
        <v>83</v>
      </c>
      <c r="R19" s="14">
        <f t="shared" ref="R19:R25" si="3">SUM(M19:Q19)</f>
        <v>1309</v>
      </c>
      <c r="S19" s="1"/>
      <c r="T19" s="2" t="s">
        <v>17</v>
      </c>
      <c r="U19" s="14">
        <v>0</v>
      </c>
      <c r="V19" s="14">
        <v>236</v>
      </c>
      <c r="W19" s="14"/>
      <c r="X19" s="14">
        <v>990</v>
      </c>
      <c r="Y19" s="14">
        <v>83</v>
      </c>
      <c r="Z19" s="14">
        <f t="shared" ref="Z19:Z22" si="4">SUM(U19:Y19)</f>
        <v>1309</v>
      </c>
    </row>
    <row r="20" spans="3:26">
      <c r="C20" s="2" t="s">
        <v>18</v>
      </c>
      <c r="D20" s="14">
        <v>3</v>
      </c>
      <c r="E20" s="14">
        <v>426</v>
      </c>
      <c r="F20" s="14">
        <v>9</v>
      </c>
      <c r="G20" s="14">
        <v>610</v>
      </c>
      <c r="H20" s="14">
        <v>10</v>
      </c>
      <c r="I20" s="14">
        <f t="shared" si="2"/>
        <v>1058</v>
      </c>
      <c r="J20" s="12"/>
      <c r="K20" s="12"/>
      <c r="L20" s="2" t="s">
        <v>18</v>
      </c>
      <c r="M20" s="14">
        <v>3</v>
      </c>
      <c r="N20" s="14">
        <v>426</v>
      </c>
      <c r="O20" s="14">
        <v>9</v>
      </c>
      <c r="P20" s="14">
        <v>610</v>
      </c>
      <c r="Q20" s="14">
        <v>10</v>
      </c>
      <c r="R20" s="14">
        <f t="shared" si="3"/>
        <v>1058</v>
      </c>
      <c r="S20" s="1"/>
      <c r="T20" s="2" t="s">
        <v>18</v>
      </c>
      <c r="U20" s="14">
        <v>3</v>
      </c>
      <c r="V20" s="14">
        <v>426</v>
      </c>
      <c r="W20" s="14">
        <v>9</v>
      </c>
      <c r="X20" s="14">
        <v>610</v>
      </c>
      <c r="Y20" s="14">
        <v>10</v>
      </c>
      <c r="Z20" s="14">
        <f t="shared" si="4"/>
        <v>1058</v>
      </c>
    </row>
    <row r="21" spans="3:26">
      <c r="C21" s="2" t="s">
        <v>19</v>
      </c>
      <c r="D21" s="14">
        <v>45</v>
      </c>
      <c r="E21" s="14">
        <v>157</v>
      </c>
      <c r="F21" s="14">
        <v>3</v>
      </c>
      <c r="G21" s="14">
        <v>518</v>
      </c>
      <c r="H21" s="14">
        <v>7</v>
      </c>
      <c r="I21" s="14">
        <f t="shared" si="2"/>
        <v>730</v>
      </c>
      <c r="J21" s="12"/>
      <c r="K21" s="12"/>
      <c r="L21" s="2" t="s">
        <v>19</v>
      </c>
      <c r="M21" s="14">
        <v>45</v>
      </c>
      <c r="N21" s="14">
        <v>157</v>
      </c>
      <c r="O21" s="14">
        <v>3</v>
      </c>
      <c r="P21" s="14">
        <v>518</v>
      </c>
      <c r="Q21" s="14">
        <v>7</v>
      </c>
      <c r="R21" s="14">
        <f t="shared" si="3"/>
        <v>730</v>
      </c>
      <c r="S21" s="1"/>
      <c r="T21" s="2" t="s">
        <v>19</v>
      </c>
      <c r="U21" s="14">
        <v>45</v>
      </c>
      <c r="V21" s="14">
        <v>157</v>
      </c>
      <c r="W21" s="14">
        <v>3</v>
      </c>
      <c r="X21" s="14">
        <v>518</v>
      </c>
      <c r="Y21" s="14">
        <v>7</v>
      </c>
      <c r="Z21" s="14">
        <f t="shared" si="4"/>
        <v>730</v>
      </c>
    </row>
    <row r="22" spans="3:26">
      <c r="C22" s="2" t="s">
        <v>20</v>
      </c>
      <c r="D22" s="14">
        <v>56</v>
      </c>
      <c r="E22" s="14">
        <v>145</v>
      </c>
      <c r="F22" s="14">
        <v>43</v>
      </c>
      <c r="G22" s="14">
        <v>775</v>
      </c>
      <c r="H22" s="14">
        <v>16</v>
      </c>
      <c r="I22" s="14">
        <v>1035</v>
      </c>
      <c r="J22" s="12"/>
      <c r="K22" s="12"/>
      <c r="L22" s="2" t="s">
        <v>20</v>
      </c>
      <c r="M22" s="14">
        <v>2</v>
      </c>
      <c r="N22" s="14">
        <v>148</v>
      </c>
      <c r="O22" s="14">
        <v>33</v>
      </c>
      <c r="P22" s="14">
        <v>778</v>
      </c>
      <c r="Q22" s="14">
        <v>16</v>
      </c>
      <c r="R22" s="14">
        <f t="shared" si="3"/>
        <v>977</v>
      </c>
      <c r="S22" s="1"/>
      <c r="T22" s="2" t="s">
        <v>20</v>
      </c>
      <c r="U22" s="14">
        <v>2</v>
      </c>
      <c r="V22" s="14">
        <v>148</v>
      </c>
      <c r="W22" s="14">
        <v>33</v>
      </c>
      <c r="X22" s="14">
        <v>778</v>
      </c>
      <c r="Y22" s="14">
        <v>16</v>
      </c>
      <c r="Z22" s="14">
        <f t="shared" si="4"/>
        <v>977</v>
      </c>
    </row>
    <row r="23" spans="3:26">
      <c r="C23" s="2" t="s">
        <v>21</v>
      </c>
      <c r="D23" s="14">
        <v>0</v>
      </c>
      <c r="E23" s="14">
        <v>0</v>
      </c>
      <c r="F23" s="14">
        <v>480</v>
      </c>
      <c r="G23" s="14">
        <v>96</v>
      </c>
      <c r="H23" s="14">
        <v>0</v>
      </c>
      <c r="I23" s="14">
        <v>576</v>
      </c>
      <c r="J23" s="12"/>
      <c r="K23" s="12"/>
      <c r="L23" s="2" t="s">
        <v>21</v>
      </c>
      <c r="M23" s="14">
        <v>55</v>
      </c>
      <c r="N23" s="14" t="s">
        <v>29</v>
      </c>
      <c r="O23" s="14">
        <v>85</v>
      </c>
      <c r="P23" s="14">
        <v>442</v>
      </c>
      <c r="Q23" s="14" t="s">
        <v>29</v>
      </c>
      <c r="R23" s="14">
        <f t="shared" si="3"/>
        <v>582</v>
      </c>
      <c r="S23" s="1"/>
      <c r="T23" s="2" t="s">
        <v>21</v>
      </c>
      <c r="U23" s="14"/>
      <c r="V23" s="14" t="s">
        <v>29</v>
      </c>
      <c r="W23" s="14">
        <v>142</v>
      </c>
      <c r="X23" s="14">
        <v>442</v>
      </c>
      <c r="Y23" s="14" t="s">
        <v>29</v>
      </c>
      <c r="Z23" s="14">
        <v>590</v>
      </c>
    </row>
    <row r="24" spans="3:26">
      <c r="C24" s="2" t="s">
        <v>22</v>
      </c>
      <c r="D24" s="14">
        <v>305</v>
      </c>
      <c r="E24" s="14">
        <v>0</v>
      </c>
      <c r="F24" s="14">
        <v>0</v>
      </c>
      <c r="G24" s="14">
        <v>5678</v>
      </c>
      <c r="H24" s="14">
        <v>0</v>
      </c>
      <c r="I24" s="14">
        <v>5983</v>
      </c>
      <c r="J24" s="12"/>
      <c r="K24" s="12"/>
      <c r="L24" s="2" t="s">
        <v>22</v>
      </c>
      <c r="M24" s="14">
        <v>3</v>
      </c>
      <c r="N24" s="14">
        <v>0</v>
      </c>
      <c r="O24" s="14">
        <v>21</v>
      </c>
      <c r="P24" s="14">
        <f>1414-21</f>
        <v>1393</v>
      </c>
      <c r="Q24" s="14">
        <v>0</v>
      </c>
      <c r="R24" s="14">
        <f t="shared" si="3"/>
        <v>1417</v>
      </c>
      <c r="S24" s="1"/>
      <c r="T24" s="2" t="s">
        <v>22</v>
      </c>
      <c r="U24" s="11">
        <v>5</v>
      </c>
      <c r="V24" s="11"/>
      <c r="W24" s="11"/>
      <c r="X24" s="11">
        <v>1414</v>
      </c>
      <c r="Y24" s="11"/>
      <c r="Z24" s="15">
        <v>1419</v>
      </c>
    </row>
    <row r="25" spans="3:26">
      <c r="C25" s="2" t="s">
        <v>23</v>
      </c>
      <c r="D25" s="14">
        <v>0</v>
      </c>
      <c r="E25" s="14">
        <v>68</v>
      </c>
      <c r="F25" s="14">
        <v>237</v>
      </c>
      <c r="G25" s="14">
        <v>1285</v>
      </c>
      <c r="H25" s="14">
        <v>65</v>
      </c>
      <c r="I25" s="14">
        <v>1655</v>
      </c>
      <c r="J25" s="12"/>
      <c r="K25" s="12"/>
      <c r="L25" s="2" t="s">
        <v>23</v>
      </c>
      <c r="M25" s="14">
        <v>221</v>
      </c>
      <c r="N25" s="14">
        <v>68</v>
      </c>
      <c r="O25" s="14">
        <v>237</v>
      </c>
      <c r="P25" s="14">
        <v>1549</v>
      </c>
      <c r="Q25" s="14">
        <v>65</v>
      </c>
      <c r="R25" s="14">
        <f t="shared" si="3"/>
        <v>2140</v>
      </c>
      <c r="S25" s="1"/>
      <c r="T25" s="2" t="s">
        <v>23</v>
      </c>
      <c r="U25" s="11">
        <v>0</v>
      </c>
      <c r="V25" s="11">
        <v>294</v>
      </c>
      <c r="W25" s="11">
        <v>0</v>
      </c>
      <c r="X25" s="11">
        <v>1712</v>
      </c>
      <c r="Y25" s="11">
        <v>0</v>
      </c>
      <c r="Z25" s="15">
        <f>SUM(V25:Y25)</f>
        <v>2006</v>
      </c>
    </row>
    <row r="26" spans="3:26">
      <c r="C26" s="2" t="s">
        <v>24</v>
      </c>
      <c r="D26" s="14">
        <v>314</v>
      </c>
      <c r="E26" s="14">
        <v>185</v>
      </c>
      <c r="F26" s="14">
        <v>0</v>
      </c>
      <c r="G26" s="14">
        <v>1299</v>
      </c>
      <c r="H26" s="14">
        <v>27</v>
      </c>
      <c r="I26" s="14">
        <f>SUM(D26,E26,G26,H26)</f>
        <v>1825</v>
      </c>
      <c r="J26" s="12"/>
      <c r="K26" s="12"/>
      <c r="L26" s="2" t="s">
        <v>24</v>
      </c>
      <c r="M26" s="14">
        <v>314</v>
      </c>
      <c r="N26" s="14">
        <v>185</v>
      </c>
      <c r="O26" s="14">
        <v>0</v>
      </c>
      <c r="P26" s="14">
        <v>1299</v>
      </c>
      <c r="Q26" s="14">
        <v>27</v>
      </c>
      <c r="R26" s="14">
        <f>SUM(M26,N26,P26,Q26)</f>
        <v>1825</v>
      </c>
      <c r="S26" s="1"/>
      <c r="T26" s="2" t="s">
        <v>24</v>
      </c>
      <c r="U26" s="14">
        <v>314</v>
      </c>
      <c r="V26" s="14">
        <v>185</v>
      </c>
      <c r="W26" s="14">
        <v>0</v>
      </c>
      <c r="X26" s="14">
        <v>1299</v>
      </c>
      <c r="Y26" s="14">
        <v>27</v>
      </c>
      <c r="Z26" s="14">
        <f>SUM(U26,V26,X26,Y26)</f>
        <v>1825</v>
      </c>
    </row>
    <row r="27" spans="3:26">
      <c r="C27" s="3" t="s">
        <v>25</v>
      </c>
      <c r="D27" s="14">
        <f t="shared" ref="D27:I27" si="5">SUM(D12:D26)</f>
        <v>1370</v>
      </c>
      <c r="E27" s="14">
        <f t="shared" si="5"/>
        <v>1217</v>
      </c>
      <c r="F27" s="14">
        <f t="shared" si="5"/>
        <v>935</v>
      </c>
      <c r="G27" s="14">
        <f t="shared" si="5"/>
        <v>12610</v>
      </c>
      <c r="H27" s="14">
        <f t="shared" si="5"/>
        <v>1671</v>
      </c>
      <c r="I27" s="14">
        <f t="shared" si="5"/>
        <v>16939</v>
      </c>
      <c r="J27" s="12"/>
      <c r="K27" s="12"/>
      <c r="L27" s="3" t="s">
        <v>25</v>
      </c>
      <c r="M27" s="14">
        <f t="shared" ref="M27:R27" si="6">SUM(M12:M26)</f>
        <v>1407</v>
      </c>
      <c r="N27" s="14">
        <f t="shared" si="6"/>
        <v>1220</v>
      </c>
      <c r="O27" s="14">
        <f t="shared" si="6"/>
        <v>408</v>
      </c>
      <c r="P27" s="14">
        <f t="shared" si="6"/>
        <v>9113</v>
      </c>
      <c r="Q27" s="14">
        <f t="shared" si="6"/>
        <v>1727</v>
      </c>
      <c r="R27" s="14">
        <f t="shared" si="6"/>
        <v>13698</v>
      </c>
      <c r="S27" s="1"/>
      <c r="T27" s="3" t="s">
        <v>25</v>
      </c>
      <c r="U27" s="14">
        <f t="shared" ref="U27:Z27" si="7">SUM(U12:U26)</f>
        <v>1386</v>
      </c>
      <c r="V27" s="14">
        <f t="shared" si="7"/>
        <v>1446</v>
      </c>
      <c r="W27" s="14">
        <f t="shared" si="7"/>
        <v>209</v>
      </c>
      <c r="X27" s="14">
        <f t="shared" si="7"/>
        <v>9414</v>
      </c>
      <c r="Y27" s="14">
        <f t="shared" si="7"/>
        <v>1664</v>
      </c>
      <c r="Z27" s="14">
        <f t="shared" si="7"/>
        <v>13948</v>
      </c>
    </row>
  </sheetData>
  <mergeCells count="9">
    <mergeCell ref="D6:H6"/>
    <mergeCell ref="M6:Q6"/>
    <mergeCell ref="U6:Y6"/>
    <mergeCell ref="Z6:Z7"/>
    <mergeCell ref="I6:I7"/>
    <mergeCell ref="L6:L7"/>
    <mergeCell ref="R6:R7"/>
    <mergeCell ref="T6:T7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2026-04-23T03:11:51Z</dcterms:modified>
</cp:coreProperties>
</file>