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7CFD5441-592D-47F8-B717-CAD182C1EA7D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E23" i="1"/>
  <c r="P22" i="1"/>
  <c r="K22" i="1"/>
  <c r="P21" i="1"/>
  <c r="D21" i="1"/>
  <c r="C21" i="1"/>
  <c r="E21" i="1" s="1"/>
  <c r="P20" i="1"/>
  <c r="K20" i="1"/>
  <c r="E20" i="1"/>
  <c r="E19" i="1"/>
  <c r="P18" i="1"/>
  <c r="K18" i="1"/>
  <c r="E18" i="1"/>
  <c r="P17" i="1"/>
  <c r="J17" i="1"/>
  <c r="K17" i="1" s="1"/>
  <c r="E17" i="1"/>
  <c r="P16" i="1"/>
  <c r="C16" i="1"/>
  <c r="P15" i="1"/>
  <c r="K15" i="1"/>
  <c r="E15" i="1"/>
  <c r="P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P9" i="1"/>
  <c r="K9" i="1"/>
  <c r="E9" i="1"/>
  <c r="P8" i="1"/>
  <c r="K8" i="1"/>
  <c r="E8" i="1"/>
</calcChain>
</file>

<file path=xl/sharedStrings.xml><?xml version="1.0" encoding="utf-8"?>
<sst xmlns="http://schemas.openxmlformats.org/spreadsheetml/2006/main" count="87" uniqueCount="31">
  <si>
    <t>Kecamatan Wanayasa</t>
  </si>
  <si>
    <t>Tahun 2023</t>
  </si>
  <si>
    <t>Tahun 2024</t>
  </si>
  <si>
    <t>Tahun 2025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</si>
  <si>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</si>
  <si>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</si>
  <si>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</si>
  <si>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</si>
  <si>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</si>
  <si>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</si>
  <si>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</si>
  <si>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</si>
  <si>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</si>
  <si>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</si>
  <si>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</si>
  <si>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</si>
  <si>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</si>
  <si>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</si>
  <si>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</si>
  <si>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</si>
  <si>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</si>
  <si>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</si>
  <si>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</si>
  <si>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</si>
  <si>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</si>
  <si>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</si>
  <si>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Tabel : 9.1  Banyaknya Dana Pembangunan Desa/Pemberdayaan Kelurahan (Rupiah) di</t>
  </si>
  <si>
    <t>Desa</t>
  </si>
  <si>
    <t>Besarnya Dana Pembangunan Desa/Pemberdayaan Kelurahan (Rupiah)</t>
  </si>
  <si>
    <t>Realisasi (Rupiah)</t>
  </si>
  <si>
    <t>Sisa (Rupiah)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</si>
</sst>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8" formatCode="0.0"/>
    <numFmt numFmtId="169" formatCode="_-* #,##0_-;\-* #,##0_-;_-* &quot;-&quot;_-;_-@"/>
    <numFmt numFmtId="170" formatCode="#,##0_);[Red]\(#,##0\)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&quot;Aptos Narrow&quot;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165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3" fontId="3" fillId="0" borderId="0" xfId="0" applyNumberFormat="1" applyFont="1"/>
    <xf numFmtId="165" fontId="1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0" xfId="0" applyFont="1" applyAlignment="1">
      <alignment vertical="top" wrapText="1"/>
    </xf>
    <xf numFmtId="3" fontId="1" fillId="0" borderId="0" xfId="0" applyNumberFormat="1" applyFont="1"/>
    <xf numFmtId="164" fontId="1" fillId="0" borderId="0" xfId="0" applyNumberFormat="1" applyFont="1"/>
    <xf numFmtId="168" fontId="3" fillId="0" borderId="0" xfId="0" applyNumberFormat="1" applyFont="1"/>
    <xf numFmtId="169" fontId="1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1" fontId="1" fillId="0" borderId="0" xfId="0" applyNumberFormat="1" applyFont="1"/>
    <xf numFmtId="3" fontId="5" fillId="0" borderId="0" xfId="0" applyNumberFormat="1" applyFont="1"/>
    <xf numFmtId="170" fontId="1" fillId="0" borderId="0" xfId="0" applyNumberFormat="1" applyFont="1" applyAlignment="1">
      <alignment horizontal="right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P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6.44140625" customWidth="1"/>
    <col min="3" max="5" width="18.44140625" customWidth="1"/>
    <col min="6" max="7" width="9" customWidth="1"/>
    <col min="8" max="8" width="26.44140625" customWidth="1"/>
    <col min="9" max="11" width="18.44140625" customWidth="1"/>
    <col min="12" max="12" width="9" customWidth="1"/>
    <col min="13" max="13" width="21.44140625" customWidth="1"/>
    <col min="14" max="14" width="20" customWidth="1"/>
    <col min="15" max="15" width="18.5546875" customWidth="1"/>
    <col min="16" max="16" width="19" customWidth="1"/>
    <col min="17" max="26" width="9" customWidth="1"/>
  </cols>
  <sheetData>
    <row r="1" spans="2:16" ht="14.25" customHeight="1"/>
    <row r="2" spans="2:16" ht="29.25" customHeight="1">
      <c r="B2" s="19" t="s">
        <v>26</v>
      </c>
      <c r="C2" s="20"/>
      <c r="D2" s="20"/>
      <c r="E2" s="20"/>
      <c r="H2" s="19" t="s">
        <v>26</v>
      </c>
      <c r="I2" s="20"/>
      <c r="J2" s="20"/>
      <c r="K2" s="20"/>
      <c r="M2" s="19" t="s">
        <v>26</v>
      </c>
      <c r="N2" s="20"/>
      <c r="O2" s="20"/>
      <c r="P2" s="20"/>
    </row>
    <row r="3" spans="2:16" ht="14.25" customHeight="1">
      <c r="B3" s="1" t="s">
        <v>0</v>
      </c>
      <c r="H3" s="1" t="s">
        <v>0</v>
      </c>
      <c r="M3" s="1" t="s">
        <v>0</v>
      </c>
    </row>
    <row r="4" spans="2:16" ht="14.25" customHeight="1">
      <c r="B4" s="1" t="s">
        <v>1</v>
      </c>
      <c r="H4" s="1" t="s">
        <v>2</v>
      </c>
      <c r="M4" s="1" t="s">
        <v>3</v>
      </c>
    </row>
    <row r="5" spans="2:16" ht="14.25" customHeight="1">
      <c r="B5" s="16" t="s">
        <v>27</v>
      </c>
      <c r="C5" s="18" t="s">
        <v>28</v>
      </c>
      <c r="D5" s="18" t="s">
        <v>29</v>
      </c>
      <c r="E5" s="18" t="s">
        <v>30</v>
      </c>
      <c r="H5" s="16" t="s">
        <v>27</v>
      </c>
      <c r="I5" s="18" t="s">
        <v>28</v>
      </c>
      <c r="J5" s="18" t="s">
        <v>29</v>
      </c>
      <c r="K5" s="18" t="s">
        <v>30</v>
      </c>
      <c r="M5" s="16" t="s">
        <v>27</v>
      </c>
      <c r="N5" s="18" t="s">
        <v>28</v>
      </c>
      <c r="O5" s="18" t="s">
        <v>29</v>
      </c>
      <c r="P5" s="18" t="s">
        <v>30</v>
      </c>
    </row>
    <row r="6" spans="2:16" ht="45" customHeight="1">
      <c r="B6" s="15"/>
      <c r="C6" s="15"/>
      <c r="D6" s="15"/>
      <c r="E6" s="15"/>
      <c r="H6" s="15"/>
      <c r="I6" s="15"/>
      <c r="J6" s="15"/>
      <c r="K6" s="15"/>
      <c r="M6" s="15"/>
      <c r="N6" s="15"/>
      <c r="O6" s="15"/>
      <c r="P6" s="15"/>
    </row>
    <row r="7" spans="2:16" ht="14.25" customHeight="1">
      <c r="B7" s="4" t="s">
        <v>4</v>
      </c>
      <c r="C7" s="5" t="s">
        <v>5</v>
      </c>
      <c r="D7" s="5" t="s">
        <v>6</v>
      </c>
      <c r="E7" s="5" t="s">
        <v>25</v>
      </c>
      <c r="H7" s="4" t="s">
        <v>4</v>
      </c>
      <c r="I7" s="5" t="s">
        <v>5</v>
      </c>
      <c r="J7" s="5" t="s">
        <v>6</v>
      </c>
      <c r="K7" s="5" t="s">
        <v>25</v>
      </c>
      <c r="M7" s="4" t="s">
        <v>4</v>
      </c>
      <c r="N7" s="5" t="s">
        <v>5</v>
      </c>
      <c r="O7" s="5" t="s">
        <v>6</v>
      </c>
      <c r="P7" s="5" t="s">
        <v>25</v>
      </c>
    </row>
    <row r="8" spans="2:16" ht="14.25" customHeight="1">
      <c r="B8" s="9" t="s">
        <v>7</v>
      </c>
      <c r="C8" s="26">
        <v>1701541299</v>
      </c>
      <c r="D8" s="26">
        <v>1619141357</v>
      </c>
      <c r="E8" s="26">
        <f t="shared" ref="E8:E15" si="0">C8-D8</f>
        <v>82399942</v>
      </c>
      <c r="H8" s="9" t="s">
        <v>7</v>
      </c>
      <c r="I8" s="26">
        <v>1521427000</v>
      </c>
      <c r="J8" s="26">
        <v>1231753500</v>
      </c>
      <c r="K8" s="26">
        <f t="shared" ref="K8:K13" si="1">I8-J8</f>
        <v>289673500</v>
      </c>
      <c r="M8" s="9" t="s">
        <v>7</v>
      </c>
      <c r="N8" s="21">
        <v>370393000</v>
      </c>
      <c r="O8" s="21">
        <v>366313000</v>
      </c>
      <c r="P8" s="21">
        <f t="shared" ref="P8:P18" si="2">N8-O8</f>
        <v>4080000</v>
      </c>
    </row>
    <row r="9" spans="2:16" ht="14.25" customHeight="1">
      <c r="B9" s="6" t="s">
        <v>8</v>
      </c>
      <c r="C9" s="26">
        <v>1604416250</v>
      </c>
      <c r="D9" s="26">
        <v>1430635170</v>
      </c>
      <c r="E9" s="26">
        <f t="shared" si="0"/>
        <v>173781080</v>
      </c>
      <c r="H9" s="6" t="s">
        <v>8</v>
      </c>
      <c r="I9" s="26">
        <v>1086835982</v>
      </c>
      <c r="J9" s="26">
        <v>977594500</v>
      </c>
      <c r="K9" s="26">
        <f t="shared" si="1"/>
        <v>109241482</v>
      </c>
      <c r="M9" s="6" t="s">
        <v>8</v>
      </c>
      <c r="N9" s="10">
        <v>481010000</v>
      </c>
      <c r="O9" s="10">
        <v>465575500</v>
      </c>
      <c r="P9" s="21">
        <f t="shared" si="2"/>
        <v>15434500</v>
      </c>
    </row>
    <row r="10" spans="2:16" ht="14.25" customHeight="1">
      <c r="B10" s="6" t="s">
        <v>9</v>
      </c>
      <c r="C10" s="27">
        <v>990194000</v>
      </c>
      <c r="D10" s="27">
        <v>990194000</v>
      </c>
      <c r="E10" s="27">
        <f t="shared" si="0"/>
        <v>0</v>
      </c>
      <c r="H10" s="6" t="s">
        <v>9</v>
      </c>
      <c r="I10" s="24">
        <v>1000060000</v>
      </c>
      <c r="J10" s="24">
        <v>816948000</v>
      </c>
      <c r="K10" s="26">
        <f t="shared" si="1"/>
        <v>183112000</v>
      </c>
      <c r="M10" s="6" t="s">
        <v>9</v>
      </c>
      <c r="N10" s="10">
        <v>902487000</v>
      </c>
      <c r="O10" s="10">
        <v>829053229</v>
      </c>
      <c r="P10" s="21">
        <f t="shared" si="2"/>
        <v>73433771</v>
      </c>
    </row>
    <row r="11" spans="2:16" ht="14.25" customHeight="1">
      <c r="B11" s="6" t="s">
        <v>10</v>
      </c>
      <c r="C11" s="24">
        <v>2216708000</v>
      </c>
      <c r="D11" s="24">
        <v>2026549412</v>
      </c>
      <c r="E11" s="24">
        <f t="shared" si="0"/>
        <v>190158588</v>
      </c>
      <c r="H11" s="6" t="s">
        <v>10</v>
      </c>
      <c r="I11" s="24">
        <v>3280257150</v>
      </c>
      <c r="J11" s="24">
        <v>2987757808</v>
      </c>
      <c r="K11" s="24">
        <f t="shared" si="1"/>
        <v>292499342</v>
      </c>
      <c r="M11" s="6" t="s">
        <v>10</v>
      </c>
      <c r="N11" s="28">
        <v>2483875000</v>
      </c>
      <c r="O11" s="28">
        <v>2412144330</v>
      </c>
      <c r="P11" s="21">
        <f t="shared" si="2"/>
        <v>71730670</v>
      </c>
    </row>
    <row r="12" spans="2:16" ht="14.25" customHeight="1">
      <c r="B12" s="6" t="s">
        <v>11</v>
      </c>
      <c r="C12" s="11">
        <v>1732076388</v>
      </c>
      <c r="D12" s="24">
        <v>1698605296</v>
      </c>
      <c r="E12" s="24">
        <f t="shared" si="0"/>
        <v>33471092</v>
      </c>
      <c r="H12" s="6" t="s">
        <v>11</v>
      </c>
      <c r="I12" s="11">
        <v>1439552071</v>
      </c>
      <c r="J12" s="24">
        <v>1388278230</v>
      </c>
      <c r="K12" s="24">
        <f t="shared" si="1"/>
        <v>51273841</v>
      </c>
      <c r="M12" s="6" t="s">
        <v>11</v>
      </c>
      <c r="N12" s="21">
        <v>770819900</v>
      </c>
      <c r="O12" s="21">
        <v>426007000</v>
      </c>
      <c r="P12" s="21">
        <f t="shared" si="2"/>
        <v>344812900</v>
      </c>
    </row>
    <row r="13" spans="2:16" ht="14.25" customHeight="1">
      <c r="B13" s="6" t="s">
        <v>12</v>
      </c>
      <c r="C13" s="24">
        <v>1910242500</v>
      </c>
      <c r="D13" s="24">
        <v>1910242500</v>
      </c>
      <c r="E13" s="24">
        <f t="shared" si="0"/>
        <v>0</v>
      </c>
      <c r="H13" s="6" t="s">
        <v>12</v>
      </c>
      <c r="I13" s="24">
        <v>2442009425</v>
      </c>
      <c r="J13" s="24">
        <v>2207191622</v>
      </c>
      <c r="K13" s="24">
        <f t="shared" si="1"/>
        <v>234817803</v>
      </c>
      <c r="M13" s="6" t="s">
        <v>12</v>
      </c>
      <c r="N13" s="10">
        <v>960012300</v>
      </c>
      <c r="O13" s="10">
        <v>897270900</v>
      </c>
      <c r="P13" s="21">
        <f t="shared" si="2"/>
        <v>62741400</v>
      </c>
    </row>
    <row r="14" spans="2:16" ht="14.25" customHeight="1">
      <c r="B14" s="6" t="s">
        <v>13</v>
      </c>
      <c r="C14" s="24">
        <v>1549423000</v>
      </c>
      <c r="D14" s="24">
        <v>1298725000</v>
      </c>
      <c r="E14" s="24">
        <f t="shared" si="0"/>
        <v>250698000</v>
      </c>
      <c r="H14" s="6" t="s">
        <v>13</v>
      </c>
      <c r="I14" s="24">
        <v>2478897088</v>
      </c>
      <c r="J14" s="24">
        <v>2343666739</v>
      </c>
      <c r="K14" s="24">
        <v>327123833</v>
      </c>
      <c r="M14" s="6" t="s">
        <v>13</v>
      </c>
      <c r="N14" s="10">
        <v>1587930000</v>
      </c>
      <c r="O14" s="10">
        <v>1178653500</v>
      </c>
      <c r="P14" s="21">
        <f t="shared" si="2"/>
        <v>409276500</v>
      </c>
    </row>
    <row r="15" spans="2:16" ht="14.25" customHeight="1">
      <c r="B15" s="6" t="s">
        <v>14</v>
      </c>
      <c r="C15" s="24">
        <v>1444917800</v>
      </c>
      <c r="D15" s="24">
        <v>1440495800</v>
      </c>
      <c r="E15" s="22">
        <f t="shared" si="0"/>
        <v>4422000</v>
      </c>
      <c r="H15" s="6" t="s">
        <v>14</v>
      </c>
      <c r="I15" s="24">
        <v>2184689206</v>
      </c>
      <c r="J15" s="24">
        <v>2020296997</v>
      </c>
      <c r="K15" s="22">
        <f>I15-J15</f>
        <v>164392209</v>
      </c>
      <c r="M15" s="6" t="s">
        <v>14</v>
      </c>
      <c r="N15" s="10">
        <v>2915134300</v>
      </c>
      <c r="O15" s="10">
        <v>2774205772</v>
      </c>
      <c r="P15" s="21">
        <f t="shared" si="2"/>
        <v>140928528</v>
      </c>
    </row>
    <row r="16" spans="2:16" ht="14.25" customHeight="1">
      <c r="B16" s="6" t="s">
        <v>15</v>
      </c>
      <c r="C16" s="24">
        <f>D16+E16</f>
        <v>878464000</v>
      </c>
      <c r="D16" s="24">
        <v>862648500</v>
      </c>
      <c r="E16" s="24">
        <v>15815500</v>
      </c>
      <c r="H16" s="6" t="s">
        <v>15</v>
      </c>
      <c r="I16" s="24">
        <v>4432736948</v>
      </c>
      <c r="J16" s="24">
        <v>4256362025</v>
      </c>
      <c r="K16" s="24">
        <v>134760732</v>
      </c>
      <c r="M16" s="6" t="s">
        <v>15</v>
      </c>
      <c r="N16" s="10">
        <v>3249412266</v>
      </c>
      <c r="O16" s="10">
        <v>2691402773</v>
      </c>
      <c r="P16" s="21">
        <f t="shared" si="2"/>
        <v>558009493</v>
      </c>
    </row>
    <row r="17" spans="2:16" ht="14.25" customHeight="1">
      <c r="B17" s="6" t="s">
        <v>16</v>
      </c>
      <c r="C17" s="29">
        <v>1288900000</v>
      </c>
      <c r="D17" s="29">
        <v>1153353000</v>
      </c>
      <c r="E17" s="27">
        <f t="shared" ref="E17:E21" si="3">C17-D17</f>
        <v>135547000</v>
      </c>
      <c r="H17" s="6" t="s">
        <v>16</v>
      </c>
      <c r="I17" s="29">
        <v>1006704000</v>
      </c>
      <c r="J17" s="29">
        <f>942010000</f>
        <v>942010000</v>
      </c>
      <c r="K17" s="27">
        <f t="shared" ref="K17:K18" si="4">I17-J17</f>
        <v>64694000</v>
      </c>
      <c r="M17" s="6" t="s">
        <v>16</v>
      </c>
      <c r="N17" s="30">
        <v>899915000</v>
      </c>
      <c r="O17" s="10">
        <v>741016451</v>
      </c>
      <c r="P17" s="21">
        <f t="shared" si="2"/>
        <v>158898549</v>
      </c>
    </row>
    <row r="18" spans="2:16" ht="14.25" customHeight="1">
      <c r="B18" s="6" t="s">
        <v>17</v>
      </c>
      <c r="C18" s="17">
        <v>775986300</v>
      </c>
      <c r="D18" s="17">
        <v>692098700</v>
      </c>
      <c r="E18" s="17">
        <f t="shared" si="3"/>
        <v>83887600</v>
      </c>
      <c r="H18" s="6" t="s">
        <v>17</v>
      </c>
      <c r="I18" s="31">
        <v>978989600</v>
      </c>
      <c r="J18" s="31">
        <v>845426850</v>
      </c>
      <c r="K18" s="27">
        <f t="shared" si="4"/>
        <v>133562750</v>
      </c>
      <c r="M18" s="6" t="s">
        <v>17</v>
      </c>
      <c r="N18" s="12">
        <v>889735600</v>
      </c>
      <c r="O18" s="14">
        <v>830312900</v>
      </c>
      <c r="P18" s="21">
        <f t="shared" si="2"/>
        <v>59422700</v>
      </c>
    </row>
    <row r="19" spans="2:16" ht="14.25" customHeight="1">
      <c r="B19" s="6" t="s">
        <v>18</v>
      </c>
      <c r="C19" s="24">
        <v>827397135</v>
      </c>
      <c r="D19" s="24">
        <v>780820520</v>
      </c>
      <c r="E19" s="24">
        <f t="shared" si="3"/>
        <v>46576615</v>
      </c>
      <c r="H19" s="6" t="s">
        <v>18</v>
      </c>
      <c r="I19" s="24">
        <v>1555457330</v>
      </c>
      <c r="J19" s="24">
        <v>1421731713</v>
      </c>
      <c r="K19" s="24">
        <v>138005000</v>
      </c>
      <c r="M19" s="6" t="s">
        <v>18</v>
      </c>
      <c r="N19" s="31">
        <v>1686633920</v>
      </c>
      <c r="O19" s="31">
        <v>1470185022</v>
      </c>
      <c r="P19" s="31">
        <v>216448898</v>
      </c>
    </row>
    <row r="20" spans="2:16" ht="14.25" customHeight="1">
      <c r="B20" s="6" t="s">
        <v>19</v>
      </c>
      <c r="C20" s="1">
        <v>2374565528</v>
      </c>
      <c r="D20" s="1">
        <v>1893920666</v>
      </c>
      <c r="E20" s="27">
        <f t="shared" si="3"/>
        <v>480644862</v>
      </c>
      <c r="H20" s="6" t="s">
        <v>19</v>
      </c>
      <c r="I20" s="32">
        <v>1319452500</v>
      </c>
      <c r="J20" s="1">
        <v>1130264450</v>
      </c>
      <c r="K20" s="24">
        <f>I20-J20</f>
        <v>189188050</v>
      </c>
      <c r="M20" s="6" t="s">
        <v>19</v>
      </c>
      <c r="N20" s="33">
        <v>1291844800</v>
      </c>
      <c r="O20" s="33">
        <v>1010102450</v>
      </c>
      <c r="P20" s="21">
        <f t="shared" ref="P20:P24" si="5">N20-O20</f>
        <v>281742350</v>
      </c>
    </row>
    <row r="21" spans="2:16" ht="14.25" customHeight="1">
      <c r="B21" s="6" t="s">
        <v>20</v>
      </c>
      <c r="C21" s="1">
        <f>1034173500+173903500</f>
        <v>1208077000</v>
      </c>
      <c r="D21" s="1">
        <f>958430500+171153500</f>
        <v>1129584000</v>
      </c>
      <c r="E21" s="27">
        <f t="shared" si="3"/>
        <v>78493000</v>
      </c>
      <c r="H21" s="6" t="s">
        <v>20</v>
      </c>
      <c r="I21" s="26">
        <v>2163233528</v>
      </c>
      <c r="J21" s="26">
        <v>1981052780</v>
      </c>
      <c r="K21" s="27">
        <v>182480748</v>
      </c>
      <c r="M21" s="6" t="s">
        <v>20</v>
      </c>
      <c r="N21" s="21">
        <v>206000000</v>
      </c>
      <c r="O21" s="21">
        <v>203432600</v>
      </c>
      <c r="P21" s="21">
        <f t="shared" si="5"/>
        <v>2567400</v>
      </c>
    </row>
    <row r="22" spans="2:16" ht="14.25" customHeight="1">
      <c r="B22" s="6" t="s">
        <v>21</v>
      </c>
      <c r="C22" s="34">
        <v>1200260359</v>
      </c>
      <c r="D22" s="34">
        <v>1109429971</v>
      </c>
      <c r="E22" s="34">
        <v>90830388</v>
      </c>
      <c r="H22" s="6" t="s">
        <v>21</v>
      </c>
      <c r="I22" s="34">
        <v>1391539436</v>
      </c>
      <c r="J22" s="34">
        <v>1309707456</v>
      </c>
      <c r="K22" s="34">
        <f>I22-J22</f>
        <v>81831980</v>
      </c>
      <c r="M22" s="6" t="s">
        <v>21</v>
      </c>
      <c r="N22" s="21">
        <v>1391539436</v>
      </c>
      <c r="O22" s="21">
        <v>1309707456</v>
      </c>
      <c r="P22" s="21">
        <f t="shared" si="5"/>
        <v>81831980</v>
      </c>
    </row>
    <row r="23" spans="2:16" ht="14.25" customHeight="1">
      <c r="B23" s="6" t="s">
        <v>22</v>
      </c>
      <c r="C23" s="24">
        <v>1621780487</v>
      </c>
      <c r="D23" s="24">
        <v>1472827636</v>
      </c>
      <c r="E23" s="24">
        <f>C23-D23</f>
        <v>148952851</v>
      </c>
      <c r="H23" s="6" t="s">
        <v>22</v>
      </c>
      <c r="I23" s="24">
        <v>1316283394</v>
      </c>
      <c r="J23" s="24">
        <v>1224357763</v>
      </c>
      <c r="K23" s="24">
        <v>91925631</v>
      </c>
      <c r="M23" s="6" t="s">
        <v>22</v>
      </c>
      <c r="N23" s="21">
        <v>1412844052</v>
      </c>
      <c r="O23" s="21">
        <v>1290460983</v>
      </c>
      <c r="P23" s="21">
        <f t="shared" si="5"/>
        <v>122383069</v>
      </c>
    </row>
    <row r="24" spans="2:16" ht="14.25" customHeight="1">
      <c r="B24" s="13" t="s">
        <v>23</v>
      </c>
      <c r="C24" s="23">
        <v>186051300</v>
      </c>
      <c r="D24" s="23">
        <v>177179500</v>
      </c>
      <c r="E24" s="23">
        <v>8871800</v>
      </c>
      <c r="H24" s="13" t="s">
        <v>23</v>
      </c>
      <c r="I24" s="23">
        <v>280923500</v>
      </c>
      <c r="J24" s="23">
        <v>274550500</v>
      </c>
      <c r="K24" s="23">
        <v>6373000</v>
      </c>
      <c r="M24" s="13" t="s">
        <v>23</v>
      </c>
      <c r="N24" s="21">
        <v>144504500</v>
      </c>
      <c r="O24" s="21">
        <v>75723000</v>
      </c>
      <c r="P24" s="21">
        <f t="shared" si="5"/>
        <v>68781500</v>
      </c>
    </row>
    <row r="25" spans="2:16" ht="14.25" customHeight="1"/>
    <row r="26" spans="2:16" ht="14.25" customHeight="1">
      <c r="B26" s="3" t="s">
        <v>24</v>
      </c>
      <c r="C26" s="8"/>
      <c r="D26" s="8"/>
      <c r="E26" s="8"/>
      <c r="H26" s="3" t="s">
        <v>24</v>
      </c>
      <c r="I26" s="8"/>
      <c r="J26" s="8"/>
      <c r="K26" s="8"/>
      <c r="M26" s="3" t="s">
        <v>24</v>
      </c>
      <c r="N26" s="8"/>
      <c r="O26" s="8"/>
      <c r="P26" s="8"/>
    </row>
    <row r="27" spans="2:16" ht="14.25" customHeight="1">
      <c r="B27" s="7">
        <v>2022</v>
      </c>
      <c r="H27" s="7">
        <v>2022</v>
      </c>
      <c r="M27" s="7">
        <v>2022</v>
      </c>
    </row>
    <row r="28" spans="2:16" ht="14.25" customHeight="1">
      <c r="B28" s="1">
        <v>2021</v>
      </c>
      <c r="H28" s="1">
        <v>2021</v>
      </c>
      <c r="M28" s="1">
        <v>2021</v>
      </c>
    </row>
    <row r="29" spans="2:16" ht="14.25" customHeight="1">
      <c r="B29" s="1">
        <v>2020</v>
      </c>
      <c r="H29" s="1">
        <v>2020</v>
      </c>
      <c r="M29" s="1">
        <v>2020</v>
      </c>
    </row>
    <row r="30" spans="2:16" ht="14.25" customHeight="1">
      <c r="B30" s="2">
        <v>2019</v>
      </c>
      <c r="C30" s="2"/>
      <c r="D30" s="2"/>
      <c r="E30" s="2"/>
      <c r="H30" s="2">
        <v>2019</v>
      </c>
      <c r="I30" s="2"/>
      <c r="J30" s="2"/>
      <c r="K30" s="2"/>
      <c r="M30" s="2">
        <v>2019</v>
      </c>
      <c r="N30" s="2"/>
      <c r="O30" s="2"/>
      <c r="P30" s="2"/>
    </row>
    <row r="31" spans="2:16" ht="14.25" customHeight="1"/>
    <row r="32" spans="2:16" ht="14.25" customHeight="1">
      <c r="B32" s="25"/>
      <c r="C32" s="25"/>
      <c r="H32" s="25"/>
      <c r="I32" s="25"/>
    </row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5">
    <mergeCell ref="B2:E2"/>
    <mergeCell ref="H2:K2"/>
    <mergeCell ref="M2:P2"/>
    <mergeCell ref="I5:I6"/>
    <mergeCell ref="B5:B6"/>
    <mergeCell ref="D5:D6"/>
    <mergeCell ref="E5:E6"/>
    <mergeCell ref="H5:H6"/>
    <mergeCell ref="C5:C6"/>
    <mergeCell ref="J5:J6"/>
    <mergeCell ref="K5:K6"/>
    <mergeCell ref="M5:M6"/>
    <mergeCell ref="N5:N6"/>
    <mergeCell ref="O5:O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2026-04-23T07:43:20Z</dcterms:modified>
</cp:coreProperties>
</file>