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E59D5AB4-B95B-4007-BF96-CD1C364F6D9C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" l="1"/>
  <c r="O28" i="1"/>
  <c r="H28" i="1"/>
  <c r="G28" i="1"/>
  <c r="F28" i="1"/>
  <c r="E28" i="1"/>
  <c r="D28" i="1"/>
  <c r="Z26" i="1"/>
  <c r="R26" i="1"/>
  <c r="Z25" i="1"/>
  <c r="R25" i="1"/>
  <c r="Y24" i="1"/>
  <c r="Y28" i="1" s="1"/>
  <c r="X24" i="1"/>
  <c r="X28" i="1" s="1"/>
  <c r="V24" i="1"/>
  <c r="U24" i="1"/>
  <c r="R24" i="1"/>
  <c r="Z24" i="1" s="1"/>
  <c r="I24" i="1"/>
  <c r="Z22" i="1"/>
  <c r="Q22" i="1"/>
  <c r="P22" i="1"/>
  <c r="N22" i="1"/>
  <c r="M22" i="1"/>
  <c r="R22" i="1" s="1"/>
  <c r="I22" i="1"/>
  <c r="Q21" i="1"/>
  <c r="Q28" i="1" s="1"/>
  <c r="P21" i="1"/>
  <c r="P28" i="1" s="1"/>
  <c r="N21" i="1"/>
  <c r="M21" i="1"/>
  <c r="I21" i="1"/>
  <c r="Z20" i="1"/>
  <c r="R20" i="1"/>
  <c r="Z19" i="1"/>
  <c r="R19" i="1"/>
  <c r="Z18" i="1"/>
  <c r="R18" i="1"/>
  <c r="Z17" i="1"/>
  <c r="R17" i="1"/>
  <c r="Z16" i="1"/>
  <c r="R16" i="1"/>
  <c r="I16" i="1"/>
  <c r="Z15" i="1"/>
  <c r="R15" i="1"/>
  <c r="Z14" i="1"/>
  <c r="R14" i="1"/>
  <c r="Z13" i="1"/>
  <c r="R13" i="1"/>
  <c r="Z12" i="1"/>
  <c r="R12" i="1"/>
  <c r="Z11" i="1"/>
  <c r="R11" i="1"/>
  <c r="I11" i="1"/>
  <c r="Z10" i="1"/>
  <c r="R10" i="1"/>
  <c r="Z9" i="1"/>
  <c r="Z28" i="1" s="1"/>
  <c r="R9" i="1"/>
  <c r="I9" i="1"/>
  <c r="I28" i="1" s="1"/>
  <c r="V21" i="1" l="1"/>
  <c r="V28" i="1" s="1"/>
  <c r="N28" i="1"/>
  <c r="M28" i="1"/>
  <c r="U21" i="1"/>
  <c r="U28" i="1" s="1"/>
  <c r="R21" i="1"/>
  <c r="R28" i="1" s="1"/>
</calcChain>
</file>

<file path=xl/sharedStrings.xml><?xml version="1.0" encoding="utf-8"?>
<sst xmlns="http://schemas.openxmlformats.org/spreadsheetml/2006/main" count="107" uniqueCount="38">
  <si>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</si>
  <si>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</si>
  <si>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</si>
  <si>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</si>
  <si>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</si>
  <si>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</si>
  <si>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</si>
  <si>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</si>
  <si>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</si>
  <si>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</si>
  <si>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</si>
  <si>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</si>
  <si>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</si>
  <si>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</si>
  <si>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</si>
  <si>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</si>
  <si>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</si>
  <si>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</si>
  <si>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</si>
  <si>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</si>
  <si>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</si>
  <si>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</si>
  <si>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</si>
  <si>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</si>
  <si>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</si>
  <si>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</si>
  <si>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</si>
  <si>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</si>
  <si>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</si>
  <si>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 xml:space="preserve">Tabel : 1.4  Luas Lahan Bukan Sawah Menurut Jenis Penggunaan dan Desa </t>
  </si>
  <si>
    <t>Pekarangan/
Bangunan</t>
  </si>
  <si>
    <t>Tegal/
Kebun/
Huma</t>
  </si>
  <si>
    <t>Padang Gembala</t>
  </si>
  <si>
    <t>Tambak/
Kolam/
Empang</t>
  </si>
  <si>
    <t>Lain-lain</t>
  </si>
  <si>
    <t>(7)</t>
  </si>
  <si>
    <t>30.81</t>
  </si>
  <si>
    <t>41.06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</si>
</sst>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_-;\-* #,##0_-;_-* &quot;-&quot;_-;_-@"/>
    <numFmt numFmtId="170" formatCode="#,##0.000"/>
    <numFmt numFmtId="171" formatCode="0.000"/>
    <numFmt numFmtId="172" formatCode="d\.m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9"/>
      <color rgb="FF000000"/>
      <name val="Verdana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2" xfId="0" applyFont="1" applyBorder="1"/>
    <xf numFmtId="165" fontId="1" fillId="0" borderId="2" xfId="0" applyNumberFormat="1" applyFont="1" applyBorder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3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2" xfId="0" applyNumberFormat="1" applyFont="1" applyBorder="1" applyAlignment="1">
      <alignment horizontal="right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horizontal="right" vertical="top"/>
    </xf>
    <xf numFmtId="0" fontId="3" fillId="3" borderId="2" xfId="0" applyFont="1" applyFill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170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2" fontId="1" fillId="0" borderId="0" xfId="0" applyNumberFormat="1" applyFont="1" applyAlignment="1">
      <alignment horizontal="right"/>
    </xf>
    <xf numFmtId="165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Z28"/>
  <sheetViews>
    <sheetView tabSelected="1" workbookViewId="0">
      <selection activeCell="C3" sqref="C3:Z28"/>
    </sheetView>
  </sheetViews>
  <sheetFormatPr defaultRowHeight="14.5"/>
  <sheetData>
    <row r="3" spans="3:26">
      <c r="C3" s="1" t="s">
        <v>29</v>
      </c>
      <c r="D3" s="1"/>
      <c r="E3" s="10"/>
      <c r="F3" s="1"/>
      <c r="G3" s="1"/>
      <c r="H3" s="1"/>
      <c r="I3" s="1"/>
      <c r="J3" s="1"/>
      <c r="K3" s="1"/>
      <c r="L3" s="1" t="s">
        <v>29</v>
      </c>
      <c r="M3" s="1"/>
      <c r="N3" s="10"/>
      <c r="O3" s="1"/>
      <c r="P3" s="1"/>
      <c r="Q3" s="1"/>
      <c r="R3" s="1"/>
      <c r="S3" s="1"/>
      <c r="T3" s="1" t="s">
        <v>29</v>
      </c>
      <c r="U3" s="1"/>
      <c r="V3" s="10"/>
      <c r="W3" s="1"/>
      <c r="X3" s="1"/>
      <c r="Y3" s="1"/>
      <c r="Z3" s="1"/>
    </row>
    <row r="4" spans="3:26">
      <c r="C4" s="1" t="s">
        <v>0</v>
      </c>
      <c r="D4" s="1"/>
      <c r="E4" s="10"/>
      <c r="F4" s="1"/>
      <c r="G4" s="1"/>
      <c r="H4" s="1"/>
      <c r="I4" s="1"/>
      <c r="J4" s="1"/>
      <c r="K4" s="1"/>
      <c r="L4" s="1" t="s">
        <v>1</v>
      </c>
      <c r="M4" s="1"/>
      <c r="N4" s="10"/>
      <c r="O4" s="1"/>
      <c r="P4" s="1"/>
      <c r="Q4" s="1"/>
      <c r="R4" s="1"/>
      <c r="S4" s="1"/>
      <c r="T4" s="1" t="s">
        <v>2</v>
      </c>
      <c r="U4" s="1"/>
      <c r="V4" s="10"/>
      <c r="W4" s="1"/>
      <c r="X4" s="1"/>
      <c r="Y4" s="1"/>
      <c r="Z4" s="1"/>
    </row>
    <row r="5" spans="3:26">
      <c r="C5" s="1"/>
      <c r="D5" s="1"/>
      <c r="E5" s="10"/>
      <c r="F5" s="1"/>
      <c r="G5" s="1"/>
      <c r="H5" s="1"/>
      <c r="I5" s="1"/>
      <c r="J5" s="1"/>
      <c r="K5" s="1"/>
      <c r="L5" s="1"/>
      <c r="M5" s="1"/>
      <c r="N5" s="10"/>
      <c r="O5" s="1"/>
      <c r="P5" s="1"/>
      <c r="Q5" s="1"/>
      <c r="R5" s="1"/>
      <c r="S5" s="1"/>
      <c r="T5" s="1"/>
      <c r="U5" s="1"/>
      <c r="V5" s="10"/>
      <c r="W5" s="1"/>
      <c r="X5" s="1"/>
      <c r="Y5" s="1"/>
      <c r="Z5" s="1"/>
    </row>
    <row r="6" spans="3:26">
      <c r="C6" s="13" t="s">
        <v>3</v>
      </c>
      <c r="D6" s="19" t="s">
        <v>30</v>
      </c>
      <c r="E6" s="19" t="s">
        <v>31</v>
      </c>
      <c r="F6" s="19" t="s">
        <v>32</v>
      </c>
      <c r="G6" s="19" t="s">
        <v>33</v>
      </c>
      <c r="H6" s="13" t="s">
        <v>34</v>
      </c>
      <c r="I6" s="13" t="s">
        <v>25</v>
      </c>
      <c r="J6" s="1"/>
      <c r="K6" s="1"/>
      <c r="L6" s="13" t="s">
        <v>3</v>
      </c>
      <c r="M6" s="19" t="s">
        <v>30</v>
      </c>
      <c r="N6" s="19" t="s">
        <v>31</v>
      </c>
      <c r="O6" s="19" t="s">
        <v>32</v>
      </c>
      <c r="P6" s="19" t="s">
        <v>33</v>
      </c>
      <c r="Q6" s="13" t="s">
        <v>34</v>
      </c>
      <c r="R6" s="13" t="s">
        <v>25</v>
      </c>
      <c r="S6" s="1"/>
      <c r="T6" s="14" t="s">
        <v>3</v>
      </c>
      <c r="U6" s="20" t="s">
        <v>30</v>
      </c>
      <c r="V6" s="20" t="s">
        <v>31</v>
      </c>
      <c r="W6" s="20" t="s">
        <v>32</v>
      </c>
      <c r="X6" s="20" t="s">
        <v>33</v>
      </c>
      <c r="Y6" s="14" t="s">
        <v>34</v>
      </c>
      <c r="Z6" s="14" t="s">
        <v>25</v>
      </c>
    </row>
    <row r="7" spans="3:26">
      <c r="C7" s="11"/>
      <c r="D7" s="11"/>
      <c r="E7" s="11"/>
      <c r="F7" s="11"/>
      <c r="G7" s="11"/>
      <c r="H7" s="11"/>
      <c r="I7" s="11"/>
      <c r="J7" s="1"/>
      <c r="K7" s="1"/>
      <c r="L7" s="11"/>
      <c r="M7" s="11"/>
      <c r="N7" s="11"/>
      <c r="O7" s="11"/>
      <c r="P7" s="11"/>
      <c r="Q7" s="11"/>
      <c r="R7" s="11"/>
      <c r="S7" s="1"/>
      <c r="T7" s="12"/>
      <c r="U7" s="12"/>
      <c r="V7" s="12"/>
      <c r="W7" s="12"/>
      <c r="X7" s="12"/>
      <c r="Y7" s="12"/>
      <c r="Z7" s="12"/>
    </row>
    <row r="8" spans="3:26">
      <c r="C8" s="3" t="s">
        <v>4</v>
      </c>
      <c r="D8" s="4" t="s">
        <v>5</v>
      </c>
      <c r="E8" s="4" t="s">
        <v>6</v>
      </c>
      <c r="F8" s="4" t="s">
        <v>26</v>
      </c>
      <c r="G8" s="4" t="s">
        <v>27</v>
      </c>
      <c r="H8" s="3" t="s">
        <v>28</v>
      </c>
      <c r="I8" s="3" t="s">
        <v>35</v>
      </c>
      <c r="J8" s="1"/>
      <c r="K8" s="1"/>
      <c r="L8" s="3" t="s">
        <v>4</v>
      </c>
      <c r="M8" s="4" t="s">
        <v>5</v>
      </c>
      <c r="N8" s="4" t="s">
        <v>6</v>
      </c>
      <c r="O8" s="4" t="s">
        <v>26</v>
      </c>
      <c r="P8" s="4" t="s">
        <v>27</v>
      </c>
      <c r="Q8" s="3" t="s">
        <v>28</v>
      </c>
      <c r="R8" s="3" t="s">
        <v>35</v>
      </c>
      <c r="S8" s="1"/>
      <c r="T8" s="15" t="s">
        <v>4</v>
      </c>
      <c r="U8" s="16" t="s">
        <v>5</v>
      </c>
      <c r="V8" s="16" t="s">
        <v>6</v>
      </c>
      <c r="W8" s="16" t="s">
        <v>26</v>
      </c>
      <c r="X8" s="16" t="s">
        <v>27</v>
      </c>
      <c r="Y8" s="15" t="s">
        <v>28</v>
      </c>
      <c r="Z8" s="15" t="s">
        <v>35</v>
      </c>
    </row>
    <row r="9" spans="3:26">
      <c r="C9" s="1" t="s">
        <v>7</v>
      </c>
      <c r="D9" s="21">
        <v>85206</v>
      </c>
      <c r="E9" s="10">
        <v>229619</v>
      </c>
      <c r="F9" s="10">
        <v>0</v>
      </c>
      <c r="G9" s="22">
        <v>1400</v>
      </c>
      <c r="H9" s="22">
        <v>11175</v>
      </c>
      <c r="I9" s="21">
        <f>SUM(D9:H9)</f>
        <v>327400</v>
      </c>
      <c r="J9" s="1"/>
      <c r="K9" s="1"/>
      <c r="L9" s="1" t="s">
        <v>7</v>
      </c>
      <c r="M9" s="21">
        <v>85206</v>
      </c>
      <c r="N9" s="10">
        <v>229619</v>
      </c>
      <c r="O9" s="10">
        <v>0</v>
      </c>
      <c r="P9" s="22">
        <v>1400</v>
      </c>
      <c r="Q9" s="22">
        <v>11175</v>
      </c>
      <c r="R9" s="21">
        <f t="shared" ref="R9:R21" si="0">SUM(M9:Q9)</f>
        <v>327400</v>
      </c>
      <c r="S9" s="1"/>
      <c r="T9" s="5" t="s">
        <v>7</v>
      </c>
      <c r="U9" s="23">
        <v>85206</v>
      </c>
      <c r="V9" s="18">
        <v>229619</v>
      </c>
      <c r="W9" s="18">
        <v>0</v>
      </c>
      <c r="X9" s="17">
        <v>1400</v>
      </c>
      <c r="Y9" s="17">
        <v>11175</v>
      </c>
      <c r="Z9" s="23">
        <f t="shared" ref="Z9:Z20" si="1">SUM(U9:Y9)</f>
        <v>327400</v>
      </c>
    </row>
    <row r="10" spans="3:26">
      <c r="C10" s="1" t="s">
        <v>8</v>
      </c>
      <c r="D10" s="10">
        <v>140</v>
      </c>
      <c r="E10" s="10">
        <v>525</v>
      </c>
      <c r="F10" s="10">
        <v>0</v>
      </c>
      <c r="G10" s="10">
        <v>0</v>
      </c>
      <c r="H10" s="10">
        <v>246</v>
      </c>
      <c r="I10" s="10">
        <v>911</v>
      </c>
      <c r="J10" s="1"/>
      <c r="K10" s="1"/>
      <c r="L10" s="1" t="s">
        <v>8</v>
      </c>
      <c r="M10" s="10">
        <v>140</v>
      </c>
      <c r="N10" s="10">
        <v>525</v>
      </c>
      <c r="O10" s="10">
        <v>0</v>
      </c>
      <c r="P10" s="10">
        <v>0</v>
      </c>
      <c r="Q10" s="10">
        <v>246</v>
      </c>
      <c r="R10" s="21">
        <f t="shared" si="0"/>
        <v>911</v>
      </c>
      <c r="S10" s="1"/>
      <c r="T10" s="5" t="s">
        <v>8</v>
      </c>
      <c r="U10" s="18">
        <v>140</v>
      </c>
      <c r="V10" s="18">
        <v>525</v>
      </c>
      <c r="W10" s="18">
        <v>0</v>
      </c>
      <c r="X10" s="18">
        <v>0</v>
      </c>
      <c r="Y10" s="18">
        <v>246</v>
      </c>
      <c r="Z10" s="23">
        <f t="shared" si="1"/>
        <v>911</v>
      </c>
    </row>
    <row r="11" spans="3:26">
      <c r="C11" s="1" t="s">
        <v>9</v>
      </c>
      <c r="D11" s="21">
        <v>297180</v>
      </c>
      <c r="E11" s="21">
        <v>242784</v>
      </c>
      <c r="F11" s="10">
        <v>0</v>
      </c>
      <c r="G11" s="10">
        <v>7</v>
      </c>
      <c r="H11" s="10">
        <v>29</v>
      </c>
      <c r="I11" s="21">
        <f>D11+E11+G11+H11</f>
        <v>540000</v>
      </c>
      <c r="J11" s="1"/>
      <c r="K11" s="1"/>
      <c r="L11" s="1" t="s">
        <v>9</v>
      </c>
      <c r="M11" s="21">
        <v>297180</v>
      </c>
      <c r="N11" s="21">
        <v>242782</v>
      </c>
      <c r="O11" s="10">
        <v>0</v>
      </c>
      <c r="P11" s="10">
        <v>9</v>
      </c>
      <c r="Q11" s="10">
        <v>29</v>
      </c>
      <c r="R11" s="21">
        <f t="shared" si="0"/>
        <v>540000</v>
      </c>
      <c r="S11" s="1"/>
      <c r="T11" s="5" t="s">
        <v>9</v>
      </c>
      <c r="U11" s="23">
        <v>297180</v>
      </c>
      <c r="V11" s="23">
        <v>242782</v>
      </c>
      <c r="W11" s="18">
        <v>0</v>
      </c>
      <c r="X11" s="18">
        <v>9</v>
      </c>
      <c r="Y11" s="18">
        <v>29</v>
      </c>
      <c r="Z11" s="23">
        <f t="shared" si="1"/>
        <v>540000</v>
      </c>
    </row>
    <row r="12" spans="3:26">
      <c r="C12" s="1" t="s">
        <v>10</v>
      </c>
      <c r="D12" s="10">
        <v>108</v>
      </c>
      <c r="E12" s="10">
        <v>170</v>
      </c>
      <c r="F12" s="10">
        <v>0</v>
      </c>
      <c r="G12" s="10">
        <v>0</v>
      </c>
      <c r="H12" s="10">
        <v>0</v>
      </c>
      <c r="I12" s="10">
        <v>278</v>
      </c>
      <c r="J12" s="1"/>
      <c r="K12" s="1"/>
      <c r="L12" s="1" t="s">
        <v>10</v>
      </c>
      <c r="M12" s="10">
        <v>1625769</v>
      </c>
      <c r="N12" s="10">
        <v>1154231</v>
      </c>
      <c r="O12" s="10">
        <v>0</v>
      </c>
      <c r="P12" s="10">
        <v>0</v>
      </c>
      <c r="Q12" s="10">
        <v>0</v>
      </c>
      <c r="R12" s="21">
        <f t="shared" si="0"/>
        <v>2780000</v>
      </c>
      <c r="S12" s="1"/>
      <c r="T12" s="5" t="s">
        <v>10</v>
      </c>
      <c r="U12" s="18">
        <v>1625769</v>
      </c>
      <c r="V12" s="18">
        <v>1154231</v>
      </c>
      <c r="W12" s="18">
        <v>0</v>
      </c>
      <c r="X12" s="18">
        <v>0</v>
      </c>
      <c r="Y12" s="18">
        <v>0</v>
      </c>
      <c r="Z12" s="23">
        <f t="shared" si="1"/>
        <v>2780000</v>
      </c>
    </row>
    <row r="13" spans="3:26">
      <c r="C13" s="1" t="s">
        <v>11</v>
      </c>
      <c r="D13" s="21">
        <v>499025</v>
      </c>
      <c r="E13" s="21">
        <v>410559</v>
      </c>
      <c r="F13" s="10">
        <v>0</v>
      </c>
      <c r="G13" s="10">
        <v>0</v>
      </c>
      <c r="H13" s="10">
        <v>14.436999999999999</v>
      </c>
      <c r="I13" s="10">
        <v>924.02099999999996</v>
      </c>
      <c r="J13" s="1"/>
      <c r="K13" s="1"/>
      <c r="L13" s="1" t="s">
        <v>11</v>
      </c>
      <c r="M13" s="21">
        <v>499025</v>
      </c>
      <c r="N13" s="21">
        <v>410559</v>
      </c>
      <c r="O13" s="10">
        <v>0</v>
      </c>
      <c r="P13" s="10">
        <v>0</v>
      </c>
      <c r="Q13" s="21">
        <v>14437</v>
      </c>
      <c r="R13" s="21">
        <f t="shared" si="0"/>
        <v>924021</v>
      </c>
      <c r="S13" s="1"/>
      <c r="T13" s="5" t="s">
        <v>11</v>
      </c>
      <c r="U13" s="23">
        <v>499025</v>
      </c>
      <c r="V13" s="23">
        <v>410559</v>
      </c>
      <c r="W13" s="18">
        <v>0</v>
      </c>
      <c r="X13" s="18">
        <v>0</v>
      </c>
      <c r="Y13" s="23">
        <v>14437</v>
      </c>
      <c r="Z13" s="23">
        <f t="shared" si="1"/>
        <v>924021</v>
      </c>
    </row>
    <row r="14" spans="3:26">
      <c r="C14" s="1" t="s">
        <v>12</v>
      </c>
      <c r="D14" s="1">
        <v>33.110999999999997</v>
      </c>
      <c r="E14" s="10">
        <v>73.08</v>
      </c>
      <c r="F14" s="10">
        <v>0</v>
      </c>
      <c r="G14" s="7">
        <v>6000</v>
      </c>
      <c r="H14" s="10">
        <v>19.274999999999999</v>
      </c>
      <c r="I14" s="10">
        <v>131.46600000000001</v>
      </c>
      <c r="J14" s="1"/>
      <c r="K14" s="1"/>
      <c r="L14" s="1" t="s">
        <v>12</v>
      </c>
      <c r="M14" s="1">
        <v>33.110999999999997</v>
      </c>
      <c r="N14" s="10">
        <v>73.08</v>
      </c>
      <c r="O14" s="10">
        <v>0</v>
      </c>
      <c r="P14" s="7">
        <v>6000</v>
      </c>
      <c r="Q14" s="10">
        <v>19.274999999999999</v>
      </c>
      <c r="R14" s="21">
        <f t="shared" si="0"/>
        <v>6125.4659999999994</v>
      </c>
      <c r="S14" s="1"/>
      <c r="T14" s="5" t="s">
        <v>12</v>
      </c>
      <c r="U14" s="5">
        <v>33.110999999999997</v>
      </c>
      <c r="V14" s="18">
        <v>73.08</v>
      </c>
      <c r="W14" s="18">
        <v>0</v>
      </c>
      <c r="X14" s="8">
        <v>6000</v>
      </c>
      <c r="Y14" s="18">
        <v>19.274999999999999</v>
      </c>
      <c r="Z14" s="23">
        <f t="shared" si="1"/>
        <v>6125.4659999999994</v>
      </c>
    </row>
    <row r="15" spans="3:26">
      <c r="C15" s="1" t="s">
        <v>13</v>
      </c>
      <c r="D15" s="24">
        <v>15.5</v>
      </c>
      <c r="E15" s="25">
        <v>91.096000000000004</v>
      </c>
      <c r="F15" s="10">
        <v>0</v>
      </c>
      <c r="G15" s="10">
        <v>0</v>
      </c>
      <c r="H15" s="10">
        <v>85</v>
      </c>
      <c r="I15" s="25">
        <v>191.596</v>
      </c>
      <c r="J15" s="1"/>
      <c r="K15" s="1"/>
      <c r="L15" s="1" t="s">
        <v>13</v>
      </c>
      <c r="M15" s="24">
        <v>15.5</v>
      </c>
      <c r="N15" s="25">
        <v>91.096000000000004</v>
      </c>
      <c r="O15" s="10">
        <v>0</v>
      </c>
      <c r="P15" s="10">
        <v>0</v>
      </c>
      <c r="Q15" s="10">
        <v>85</v>
      </c>
      <c r="R15" s="21">
        <f t="shared" si="0"/>
        <v>191.596</v>
      </c>
      <c r="S15" s="1"/>
      <c r="T15" s="5" t="s">
        <v>13</v>
      </c>
      <c r="U15" s="26">
        <v>15.5</v>
      </c>
      <c r="V15" s="27">
        <v>91.096000000000004</v>
      </c>
      <c r="W15" s="18">
        <v>0</v>
      </c>
      <c r="X15" s="18">
        <v>0</v>
      </c>
      <c r="Y15" s="18">
        <v>85</v>
      </c>
      <c r="Z15" s="23">
        <f t="shared" si="1"/>
        <v>191.596</v>
      </c>
    </row>
    <row r="16" spans="3:26">
      <c r="C16" s="1" t="s">
        <v>14</v>
      </c>
      <c r="D16" s="1">
        <v>4.7</v>
      </c>
      <c r="E16" s="10">
        <v>178.18</v>
      </c>
      <c r="F16" s="10"/>
      <c r="G16" s="10">
        <v>1.25</v>
      </c>
      <c r="H16" s="28">
        <v>93.046999999999997</v>
      </c>
      <c r="I16" s="10">
        <f>SUM(D16:H16)</f>
        <v>277.17700000000002</v>
      </c>
      <c r="J16" s="1"/>
      <c r="K16" s="1"/>
      <c r="L16" s="1" t="s">
        <v>14</v>
      </c>
      <c r="M16" s="1">
        <v>4.7</v>
      </c>
      <c r="N16" s="10">
        <v>178.18</v>
      </c>
      <c r="O16" s="10">
        <v>0</v>
      </c>
      <c r="P16" s="10">
        <v>1.25</v>
      </c>
      <c r="Q16" s="28">
        <v>93.046999999999997</v>
      </c>
      <c r="R16" s="21">
        <f t="shared" si="0"/>
        <v>277.17700000000002</v>
      </c>
      <c r="S16" s="1"/>
      <c r="T16" s="5" t="s">
        <v>14</v>
      </c>
      <c r="U16" s="5">
        <v>4.7</v>
      </c>
      <c r="V16" s="29">
        <v>178.18</v>
      </c>
      <c r="W16" s="29">
        <v>0</v>
      </c>
      <c r="X16" s="29">
        <v>1.25</v>
      </c>
      <c r="Y16" s="29">
        <v>93.046999999999997</v>
      </c>
      <c r="Z16" s="23">
        <f t="shared" si="1"/>
        <v>277.17700000000002</v>
      </c>
    </row>
    <row r="17" spans="3:26">
      <c r="C17" s="1" t="s">
        <v>15</v>
      </c>
      <c r="D17" s="30">
        <v>21.055</v>
      </c>
      <c r="E17" s="30">
        <v>188.24</v>
      </c>
      <c r="F17" s="10">
        <v>0</v>
      </c>
      <c r="G17" s="10">
        <v>1.5</v>
      </c>
      <c r="H17" s="10">
        <v>28.370999999999999</v>
      </c>
      <c r="I17" s="30">
        <v>239.166</v>
      </c>
      <c r="J17" s="1"/>
      <c r="K17" s="1"/>
      <c r="L17" s="1" t="s">
        <v>15</v>
      </c>
      <c r="M17" s="30">
        <v>21.055</v>
      </c>
      <c r="N17" s="30">
        <v>188.24</v>
      </c>
      <c r="O17" s="10">
        <v>0</v>
      </c>
      <c r="P17" s="10">
        <v>1.5</v>
      </c>
      <c r="Q17" s="10">
        <v>28.370999999999999</v>
      </c>
      <c r="R17" s="21">
        <f t="shared" si="0"/>
        <v>239.16600000000003</v>
      </c>
      <c r="S17" s="1"/>
      <c r="T17" s="5" t="s">
        <v>15</v>
      </c>
      <c r="U17" s="31">
        <v>21.055</v>
      </c>
      <c r="V17" s="31">
        <v>188.24</v>
      </c>
      <c r="W17" s="18">
        <v>0</v>
      </c>
      <c r="X17" s="18">
        <v>1.5</v>
      </c>
      <c r="Y17" s="18">
        <v>28.370999999999999</v>
      </c>
      <c r="Z17" s="23">
        <f t="shared" si="1"/>
        <v>239.16600000000003</v>
      </c>
    </row>
    <row r="18" spans="3:26">
      <c r="C18" s="1" t="s">
        <v>16</v>
      </c>
      <c r="D18" s="10">
        <v>17.71</v>
      </c>
      <c r="E18" s="10">
        <v>2.1</v>
      </c>
      <c r="F18" s="10">
        <v>0</v>
      </c>
      <c r="G18" s="10">
        <v>1.2</v>
      </c>
      <c r="H18" s="10">
        <v>98.69</v>
      </c>
      <c r="I18" s="10">
        <v>119.7</v>
      </c>
      <c r="J18" s="1"/>
      <c r="K18" s="1"/>
      <c r="L18" s="1" t="s">
        <v>16</v>
      </c>
      <c r="M18" s="10">
        <v>17.71</v>
      </c>
      <c r="N18" s="10">
        <v>2.1</v>
      </c>
      <c r="O18" s="10">
        <v>0</v>
      </c>
      <c r="P18" s="10">
        <v>1.2</v>
      </c>
      <c r="Q18" s="10">
        <v>98.69</v>
      </c>
      <c r="R18" s="21">
        <f t="shared" si="0"/>
        <v>119.7</v>
      </c>
      <c r="S18" s="1"/>
      <c r="T18" s="5" t="s">
        <v>16</v>
      </c>
      <c r="U18" s="18">
        <v>17.71</v>
      </c>
      <c r="V18" s="18">
        <v>2.1</v>
      </c>
      <c r="W18" s="18">
        <v>0</v>
      </c>
      <c r="X18" s="18">
        <v>1.2</v>
      </c>
      <c r="Y18" s="18">
        <v>98.69</v>
      </c>
      <c r="Z18" s="23">
        <f t="shared" si="1"/>
        <v>119.7</v>
      </c>
    </row>
    <row r="19" spans="3:26">
      <c r="C19" s="1" t="s">
        <v>17</v>
      </c>
      <c r="D19" s="10">
        <v>33.840000000000003</v>
      </c>
      <c r="E19" s="21">
        <v>157224</v>
      </c>
      <c r="F19" s="10"/>
      <c r="G19" s="10">
        <v>1.42</v>
      </c>
      <c r="H19" s="10">
        <v>11.15</v>
      </c>
      <c r="I19" s="10">
        <v>203.364</v>
      </c>
      <c r="J19" s="1"/>
      <c r="K19" s="1"/>
      <c r="L19" s="1" t="s">
        <v>17</v>
      </c>
      <c r="M19" s="10">
        <v>33.840000000000003</v>
      </c>
      <c r="N19" s="21">
        <v>157224</v>
      </c>
      <c r="O19" s="10"/>
      <c r="P19" s="10">
        <v>1.42</v>
      </c>
      <c r="Q19" s="10">
        <v>11.15</v>
      </c>
      <c r="R19" s="21">
        <f t="shared" si="0"/>
        <v>157270.41</v>
      </c>
      <c r="S19" s="1"/>
      <c r="T19" s="5" t="s">
        <v>17</v>
      </c>
      <c r="U19" s="18">
        <v>33.840000000000003</v>
      </c>
      <c r="V19" s="23">
        <v>157224</v>
      </c>
      <c r="W19" s="18"/>
      <c r="X19" s="18">
        <v>1.42</v>
      </c>
      <c r="Y19" s="18">
        <v>11.15</v>
      </c>
      <c r="Z19" s="23">
        <f t="shared" si="1"/>
        <v>157270.41</v>
      </c>
    </row>
    <row r="20" spans="3:26">
      <c r="C20" s="1" t="s">
        <v>18</v>
      </c>
      <c r="D20" s="10">
        <v>30.81</v>
      </c>
      <c r="E20" s="10">
        <v>75.3</v>
      </c>
      <c r="F20" s="10">
        <v>0</v>
      </c>
      <c r="G20" s="10">
        <v>5.3</v>
      </c>
      <c r="H20" s="10"/>
      <c r="I20" s="10"/>
      <c r="J20" s="1"/>
      <c r="K20" s="1"/>
      <c r="L20" s="1" t="s">
        <v>18</v>
      </c>
      <c r="M20" s="10">
        <v>30.81</v>
      </c>
      <c r="N20" s="10">
        <v>75.3</v>
      </c>
      <c r="O20" s="10">
        <v>0</v>
      </c>
      <c r="P20" s="10">
        <v>5.3</v>
      </c>
      <c r="Q20" s="10"/>
      <c r="R20" s="21">
        <f t="shared" si="0"/>
        <v>111.41</v>
      </c>
      <c r="S20" s="1"/>
      <c r="T20" s="5" t="s">
        <v>18</v>
      </c>
      <c r="U20" s="18">
        <v>30.81</v>
      </c>
      <c r="V20" s="18">
        <v>75.3</v>
      </c>
      <c r="W20" s="18">
        <v>0</v>
      </c>
      <c r="X20" s="18">
        <v>5.3</v>
      </c>
      <c r="Y20" s="18"/>
      <c r="Z20" s="23">
        <f t="shared" si="1"/>
        <v>111.41</v>
      </c>
    </row>
    <row r="21" spans="3:26">
      <c r="C21" s="1" t="s">
        <v>19</v>
      </c>
      <c r="D21" s="10" t="s">
        <v>36</v>
      </c>
      <c r="E21" s="10" t="s">
        <v>37</v>
      </c>
      <c r="F21" s="10">
        <v>0</v>
      </c>
      <c r="G21" s="32">
        <v>45047</v>
      </c>
      <c r="H21" s="10">
        <v>103</v>
      </c>
      <c r="I21" s="10">
        <f>SUM(E21:H21)</f>
        <v>45150</v>
      </c>
      <c r="J21" s="1"/>
      <c r="K21" s="1"/>
      <c r="L21" s="1" t="s">
        <v>19</v>
      </c>
      <c r="M21" s="10" t="str">
        <f t="shared" ref="M21:N22" si="2">D21</f>
        <v>30.81</v>
      </c>
      <c r="N21" s="10" t="str">
        <f t="shared" si="2"/>
        <v>41.06</v>
      </c>
      <c r="O21" s="10">
        <v>0</v>
      </c>
      <c r="P21" s="32">
        <f t="shared" ref="P21:Q22" si="3">G21</f>
        <v>45047</v>
      </c>
      <c r="Q21" s="10">
        <f t="shared" si="3"/>
        <v>103</v>
      </c>
      <c r="R21" s="21">
        <f t="shared" si="0"/>
        <v>45150</v>
      </c>
      <c r="S21" s="1"/>
      <c r="T21" s="5" t="s">
        <v>19</v>
      </c>
      <c r="U21" s="18" t="str">
        <f t="shared" ref="U21:V21" si="4">M21</f>
        <v>30.81</v>
      </c>
      <c r="V21" s="18" t="str">
        <f t="shared" si="4"/>
        <v>41.06</v>
      </c>
      <c r="W21" s="18">
        <v>0</v>
      </c>
      <c r="X21" s="18">
        <v>1.5</v>
      </c>
      <c r="Y21" s="18">
        <v>103</v>
      </c>
      <c r="Z21" s="23">
        <v>45150</v>
      </c>
    </row>
    <row r="22" spans="3:26">
      <c r="C22" s="1" t="s">
        <v>20</v>
      </c>
      <c r="D22" s="7">
        <v>141318</v>
      </c>
      <c r="E22" s="7">
        <v>39600</v>
      </c>
      <c r="F22" s="7">
        <v>0</v>
      </c>
      <c r="G22" s="7">
        <v>129524</v>
      </c>
      <c r="H22" s="7">
        <v>41827</v>
      </c>
      <c r="I22" s="7">
        <f>D22+E22+G22+H21</f>
        <v>310545</v>
      </c>
      <c r="J22" s="1"/>
      <c r="K22" s="1"/>
      <c r="L22" s="1" t="s">
        <v>20</v>
      </c>
      <c r="M22" s="7">
        <f t="shared" si="2"/>
        <v>141318</v>
      </c>
      <c r="N22" s="7">
        <f t="shared" si="2"/>
        <v>39600</v>
      </c>
      <c r="O22" s="7">
        <v>0</v>
      </c>
      <c r="P22" s="7">
        <f t="shared" si="3"/>
        <v>129524</v>
      </c>
      <c r="Q22" s="7">
        <f t="shared" si="3"/>
        <v>41827</v>
      </c>
      <c r="R22" s="21">
        <f>M22+N22+P22+Q22</f>
        <v>352269</v>
      </c>
      <c r="S22" s="1"/>
      <c r="T22" s="5" t="s">
        <v>20</v>
      </c>
      <c r="U22" s="8">
        <v>141318</v>
      </c>
      <c r="V22" s="8">
        <v>39600</v>
      </c>
      <c r="W22" s="8">
        <v>0</v>
      </c>
      <c r="X22" s="8">
        <v>129524</v>
      </c>
      <c r="Y22" s="8">
        <v>41827</v>
      </c>
      <c r="Z22" s="23">
        <f>U22+V22+X22+Y22</f>
        <v>352269</v>
      </c>
    </row>
    <row r="23" spans="3:26">
      <c r="C23" s="1" t="s">
        <v>21</v>
      </c>
      <c r="D23" s="10">
        <v>19.07</v>
      </c>
      <c r="E23" s="10">
        <v>0.15</v>
      </c>
      <c r="F23" s="10">
        <v>0</v>
      </c>
      <c r="G23" s="10">
        <v>1.48</v>
      </c>
      <c r="H23" s="10">
        <v>93.8</v>
      </c>
      <c r="I23" s="10">
        <v>114.51</v>
      </c>
      <c r="J23" s="1"/>
      <c r="K23" s="1"/>
      <c r="L23" s="1" t="s">
        <v>21</v>
      </c>
      <c r="M23" s="10">
        <v>19.07</v>
      </c>
      <c r="N23" s="10">
        <v>0.15</v>
      </c>
      <c r="O23" s="10">
        <v>0</v>
      </c>
      <c r="P23" s="10">
        <v>1.48</v>
      </c>
      <c r="Q23" s="10">
        <v>93.8</v>
      </c>
      <c r="R23" s="10">
        <v>114.51</v>
      </c>
      <c r="S23" s="1"/>
      <c r="T23" s="5" t="s">
        <v>21</v>
      </c>
      <c r="U23" s="18">
        <v>19.07</v>
      </c>
      <c r="V23" s="18">
        <v>0.15</v>
      </c>
      <c r="W23" s="18">
        <v>0</v>
      </c>
      <c r="X23" s="18">
        <v>1.48</v>
      </c>
      <c r="Y23" s="18">
        <v>93.8</v>
      </c>
      <c r="Z23" s="18">
        <v>114.51</v>
      </c>
    </row>
    <row r="24" spans="3:26">
      <c r="C24" s="1" t="s">
        <v>22</v>
      </c>
      <c r="D24" s="7">
        <v>246633</v>
      </c>
      <c r="E24" s="7">
        <v>1256</v>
      </c>
      <c r="F24" s="7"/>
      <c r="G24" s="7">
        <v>2006</v>
      </c>
      <c r="H24" s="7"/>
      <c r="I24" s="7">
        <f>SUM(D24:H24)</f>
        <v>249895</v>
      </c>
      <c r="J24" s="1"/>
      <c r="K24" s="1"/>
      <c r="L24" s="1" t="s">
        <v>22</v>
      </c>
      <c r="M24" s="7">
        <v>246633</v>
      </c>
      <c r="N24" s="7">
        <v>1256</v>
      </c>
      <c r="O24" s="7">
        <v>0</v>
      </c>
      <c r="P24" s="7">
        <v>2006</v>
      </c>
      <c r="Q24" s="7">
        <v>80978</v>
      </c>
      <c r="R24" s="21">
        <f t="shared" ref="R24:R26" si="5">SUM(M24:Q24)</f>
        <v>330873</v>
      </c>
      <c r="S24" s="1"/>
      <c r="T24" s="5" t="s">
        <v>22</v>
      </c>
      <c r="U24" s="6">
        <f t="shared" ref="U24:V24" si="6">M24</f>
        <v>246633</v>
      </c>
      <c r="V24" s="33">
        <f t="shared" si="6"/>
        <v>1256</v>
      </c>
      <c r="W24" s="29"/>
      <c r="X24" s="33">
        <f t="shared" ref="X24:Z24" si="7">P24</f>
        <v>2006</v>
      </c>
      <c r="Y24" s="33">
        <f t="shared" si="7"/>
        <v>80978</v>
      </c>
      <c r="Z24" s="34">
        <f t="shared" si="7"/>
        <v>330873</v>
      </c>
    </row>
    <row r="25" spans="3:26">
      <c r="C25" s="1" t="s">
        <v>23</v>
      </c>
      <c r="D25" s="10">
        <v>82.79</v>
      </c>
      <c r="E25" s="10">
        <v>70</v>
      </c>
      <c r="F25" s="10"/>
      <c r="G25" s="10">
        <v>4</v>
      </c>
      <c r="H25" s="10">
        <v>18.63</v>
      </c>
      <c r="I25" s="10">
        <v>175.42</v>
      </c>
      <c r="J25" s="1"/>
      <c r="K25" s="1"/>
      <c r="L25" s="1" t="s">
        <v>23</v>
      </c>
      <c r="M25" s="35">
        <v>165743</v>
      </c>
      <c r="N25" s="35">
        <v>164000</v>
      </c>
      <c r="O25" s="35">
        <v>165743</v>
      </c>
      <c r="P25" s="35">
        <v>164000</v>
      </c>
      <c r="Q25" s="10">
        <v>18.63</v>
      </c>
      <c r="R25" s="21">
        <f t="shared" si="5"/>
        <v>659504.63</v>
      </c>
      <c r="S25" s="1"/>
      <c r="T25" s="5" t="s">
        <v>23</v>
      </c>
      <c r="U25" s="36">
        <v>165743</v>
      </c>
      <c r="V25" s="36">
        <v>164000</v>
      </c>
      <c r="W25" s="36">
        <v>165743</v>
      </c>
      <c r="X25" s="36">
        <v>164000</v>
      </c>
      <c r="Y25" s="18">
        <v>18.63</v>
      </c>
      <c r="Z25" s="33">
        <f t="shared" ref="Z25:Z26" si="8">SUM(U25:Y25)</f>
        <v>659504.63</v>
      </c>
    </row>
    <row r="26" spans="3:26">
      <c r="C26" s="1" t="s">
        <v>24</v>
      </c>
      <c r="D26" s="10">
        <v>81.977999999999994</v>
      </c>
      <c r="E26" s="10">
        <v>27.172000000000001</v>
      </c>
      <c r="F26" s="10">
        <v>0</v>
      </c>
      <c r="G26" s="10">
        <v>0.95</v>
      </c>
      <c r="H26" s="10">
        <v>23.931000000000001</v>
      </c>
      <c r="I26" s="10">
        <v>324.38600000000002</v>
      </c>
      <c r="J26" s="1"/>
      <c r="K26" s="1"/>
      <c r="L26" s="1" t="s">
        <v>24</v>
      </c>
      <c r="M26" s="10">
        <v>81.977999999999994</v>
      </c>
      <c r="N26" s="10">
        <v>27.172000000000001</v>
      </c>
      <c r="O26" s="10">
        <v>0</v>
      </c>
      <c r="P26" s="10">
        <v>0.95</v>
      </c>
      <c r="Q26" s="10">
        <v>23.931000000000001</v>
      </c>
      <c r="R26" s="21">
        <f t="shared" si="5"/>
        <v>134.03100000000001</v>
      </c>
      <c r="S26" s="1"/>
      <c r="T26" s="5" t="s">
        <v>24</v>
      </c>
      <c r="U26" s="18">
        <v>81.977999999999994</v>
      </c>
      <c r="V26" s="18">
        <v>27.172000000000001</v>
      </c>
      <c r="W26" s="18">
        <v>0</v>
      </c>
      <c r="X26" s="18">
        <v>0.95</v>
      </c>
      <c r="Y26" s="18">
        <v>23.931000000000001</v>
      </c>
      <c r="Z26" s="23">
        <f t="shared" si="8"/>
        <v>134.03100000000001</v>
      </c>
    </row>
    <row r="27" spans="3:26">
      <c r="C27" s="1"/>
      <c r="D27" s="10"/>
      <c r="E27" s="10"/>
      <c r="F27" s="10"/>
      <c r="G27" s="10"/>
      <c r="H27" s="10"/>
      <c r="I27" s="10"/>
      <c r="J27" s="1"/>
      <c r="K27" s="1"/>
      <c r="L27" s="1"/>
      <c r="M27" s="10"/>
      <c r="N27" s="10"/>
      <c r="O27" s="10"/>
      <c r="P27" s="10"/>
      <c r="Q27" s="10"/>
      <c r="R27" s="10"/>
      <c r="S27" s="1"/>
      <c r="T27" s="5"/>
      <c r="U27" s="18"/>
      <c r="V27" s="18"/>
      <c r="W27" s="18"/>
      <c r="X27" s="18"/>
      <c r="Y27" s="18"/>
      <c r="Z27" s="18"/>
    </row>
    <row r="28" spans="3:26">
      <c r="C28" s="2" t="s">
        <v>25</v>
      </c>
      <c r="D28" s="37">
        <f t="shared" ref="D28:I28" si="9">SUM(D9:D26)</f>
        <v>1269950.564</v>
      </c>
      <c r="E28" s="37">
        <f t="shared" si="9"/>
        <v>1082442.318</v>
      </c>
      <c r="F28" s="37">
        <f t="shared" si="9"/>
        <v>0</v>
      </c>
      <c r="G28" s="37">
        <f t="shared" si="9"/>
        <v>184001.1</v>
      </c>
      <c r="H28" s="37">
        <f t="shared" si="9"/>
        <v>53866.330999999998</v>
      </c>
      <c r="I28" s="37">
        <f t="shared" si="9"/>
        <v>1476879.8059999996</v>
      </c>
      <c r="J28" s="1"/>
      <c r="K28" s="1"/>
      <c r="L28" s="2" t="s">
        <v>25</v>
      </c>
      <c r="M28" s="37">
        <f t="shared" ref="M28:R28" si="10">SUM(M9:M26)</f>
        <v>3061271.7740000002</v>
      </c>
      <c r="N28" s="37">
        <f t="shared" si="10"/>
        <v>2400431.3179999995</v>
      </c>
      <c r="O28" s="37">
        <f t="shared" si="10"/>
        <v>165743</v>
      </c>
      <c r="P28" s="37">
        <f t="shared" si="10"/>
        <v>347999.10000000003</v>
      </c>
      <c r="Q28" s="37">
        <f t="shared" si="10"/>
        <v>149266.894</v>
      </c>
      <c r="R28" s="37">
        <f t="shared" si="10"/>
        <v>6124712.0960000008</v>
      </c>
      <c r="S28" s="1"/>
      <c r="T28" s="9" t="s">
        <v>25</v>
      </c>
      <c r="U28" s="17">
        <f t="shared" ref="U28:Z28" si="11">SUM(U9:U26)</f>
        <v>3061271.7740000002</v>
      </c>
      <c r="V28" s="17">
        <f t="shared" si="11"/>
        <v>2400431.3179999995</v>
      </c>
      <c r="W28" s="17">
        <f t="shared" si="11"/>
        <v>165743</v>
      </c>
      <c r="X28" s="17">
        <f t="shared" si="11"/>
        <v>302953.60000000003</v>
      </c>
      <c r="Y28" s="17">
        <f t="shared" si="11"/>
        <v>149266.894</v>
      </c>
      <c r="Z28" s="17">
        <f t="shared" si="11"/>
        <v>6124712.0960000008</v>
      </c>
    </row>
  </sheetData>
  <mergeCells count="21">
    <mergeCell ref="U6:U7"/>
    <mergeCell ref="V6:V7"/>
    <mergeCell ref="X6:X7"/>
    <mergeCell ref="Y6:Y7"/>
    <mergeCell ref="Z6:Z7"/>
    <mergeCell ref="W6:W7"/>
    <mergeCell ref="D6:D7"/>
    <mergeCell ref="E6:E7"/>
    <mergeCell ref="F6:F7"/>
    <mergeCell ref="G6:G7"/>
    <mergeCell ref="I6:I7"/>
    <mergeCell ref="L6:L7"/>
    <mergeCell ref="M6:M7"/>
    <mergeCell ref="N6:N7"/>
    <mergeCell ref="P6:P7"/>
    <mergeCell ref="R6:R7"/>
    <mergeCell ref="O6:O7"/>
    <mergeCell ref="Q6:Q7"/>
    <mergeCell ref="T6:T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2026-04-23T03:04:30Z</dcterms:modified>
</cp:coreProperties>
</file>