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938796A7-9F0A-4B11-8AE9-ECD69A8E28FC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1" l="1"/>
  <c r="T26" i="1"/>
  <c r="Q26" i="1"/>
  <c r="P26" i="1"/>
  <c r="O26" i="1"/>
  <c r="J26" i="1"/>
  <c r="V24" i="1"/>
  <c r="K24" i="1"/>
  <c r="F24" i="1"/>
  <c r="V23" i="1"/>
  <c r="K23" i="1"/>
  <c r="F23" i="1"/>
  <c r="V22" i="1"/>
  <c r="K22" i="1"/>
  <c r="F22" i="1"/>
  <c r="J21" i="1"/>
  <c r="I21" i="1"/>
  <c r="I26" i="1" s="1"/>
  <c r="E21" i="1"/>
  <c r="E25" i="1" s="1"/>
  <c r="D21" i="1"/>
  <c r="F21" i="1" s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V13" i="1"/>
  <c r="K13" i="1"/>
  <c r="F13" i="1"/>
  <c r="K12" i="1"/>
  <c r="F12" i="1"/>
  <c r="V11" i="1"/>
  <c r="K11" i="1"/>
  <c r="F11" i="1"/>
  <c r="V10" i="1"/>
  <c r="K10" i="1"/>
  <c r="F10" i="1"/>
  <c r="V9" i="1"/>
  <c r="V26" i="1" s="1"/>
  <c r="K9" i="1"/>
  <c r="F9" i="1"/>
  <c r="F25" i="1" s="1"/>
  <c r="K21" i="1" l="1"/>
  <c r="K26" i="1" s="1"/>
  <c r="D25" i="1"/>
</calcChain>
</file>

<file path=xl/sharedStrings.xml><?xml version="1.0" encoding="utf-8"?>
<sst xmlns="http://schemas.openxmlformats.org/spreadsheetml/2006/main" count="112" uniqueCount="31">
  <si>
    <t>Kecamatan Mandiraja</t>
  </si>
  <si>
    <t>Tahun 2022</t>
  </si>
  <si>
    <t>Tahun 2023</t>
  </si>
  <si>
    <t>Tahun 2024</t>
  </si>
  <si>
    <t>Tahun 2025</t>
  </si>
  <si>
    <t>Jumlah</t>
  </si>
  <si>
    <t>(1)</t>
  </si>
  <si>
    <t>(2)</t>
  </si>
  <si>
    <t>(3)</t>
  </si>
  <si>
    <t>(4)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</si>
  <si>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</si>
  <si>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</si>
  <si>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</si>
  <si>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</si>
  <si>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</si>
  <si>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</si>
  <si>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</si>
  <si>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</si>
  <si>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</si>
  <si>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</si>
  <si>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</si>
  <si>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</si>
  <si>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</si>
  <si>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</si>
  <si>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</si>
  <si>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</si>
  <si>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9.1  Banyaknya Dana Pembangunan Desa/Pemberdayaan Kelurahan (Rupiah) di</t>
  </si>
  <si>
    <t>Desa</t>
  </si>
  <si>
    <t>Besarnya Dana Pembangunan Desa/Pemberdayaan Kelurahan (Rupiah)</t>
  </si>
  <si>
    <t>Realisasi (Rupiah)</t>
  </si>
  <si>
    <t>Sisa (Rupiah)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</si>
</sst>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0"/>
      <color theme="1"/>
      <name val="Bookman Old Style"/>
    </font>
    <font>
      <sz val="11"/>
      <color theme="1"/>
      <name val="Bookman Old Style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right" wrapText="1"/>
    </xf>
    <xf numFmtId="3" fontId="1" fillId="2" borderId="4" xfId="0" applyNumberFormat="1" applyFont="1" applyFill="1" applyBorder="1" applyAlignment="1">
      <alignment horizontal="right" wrapText="1"/>
    </xf>
    <xf numFmtId="164" fontId="3" fillId="0" borderId="5" xfId="0" applyNumberFormat="1" applyFont="1" applyBorder="1"/>
    <xf numFmtId="164" fontId="3" fillId="0" borderId="6" xfId="0" applyNumberFormat="1" applyFont="1" applyBorder="1"/>
    <xf numFmtId="164" fontId="3" fillId="0" borderId="7" xfId="0" applyNumberFormat="1" applyFont="1" applyBorder="1"/>
    <xf numFmtId="164" fontId="3" fillId="0" borderId="8" xfId="0" applyNumberFormat="1" applyFont="1" applyBorder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165" fontId="3" fillId="0" borderId="7" xfId="0" applyNumberFormat="1" applyFont="1" applyBorder="1"/>
    <xf numFmtId="165" fontId="3" fillId="0" borderId="8" xfId="0" applyNumberFormat="1" applyFont="1" applyBorder="1"/>
    <xf numFmtId="3" fontId="1" fillId="3" borderId="4" xfId="0" applyNumberFormat="1" applyFont="1" applyFill="1" applyBorder="1" applyAlignment="1">
      <alignment horizontal="right" wrapText="1"/>
    </xf>
    <xf numFmtId="3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V30"/>
  <sheetViews>
    <sheetView tabSelected="1" workbookViewId="0">
      <selection activeCell="C3" sqref="C3:V30"/>
    </sheetView>
  </sheetViews>
  <sheetFormatPr defaultRowHeight="14.5"/>
  <sheetData>
    <row r="3" spans="3:22">
      <c r="C3" s="1" t="s">
        <v>26</v>
      </c>
      <c r="D3" s="1"/>
      <c r="E3" s="1"/>
      <c r="F3" s="1"/>
      <c r="G3" s="1"/>
      <c r="H3" s="1" t="s">
        <v>26</v>
      </c>
      <c r="N3" s="1" t="s">
        <v>26</v>
      </c>
      <c r="O3" s="1"/>
      <c r="P3" s="1"/>
      <c r="Q3" s="1"/>
      <c r="S3" s="1" t="s">
        <v>26</v>
      </c>
      <c r="T3" s="1"/>
      <c r="U3" s="1"/>
      <c r="V3" s="1"/>
    </row>
    <row r="4" spans="3:22">
      <c r="C4" s="1" t="s">
        <v>0</v>
      </c>
      <c r="D4" s="1"/>
      <c r="E4" s="1"/>
      <c r="F4" s="1"/>
      <c r="G4" s="1"/>
      <c r="H4" s="1" t="s">
        <v>0</v>
      </c>
      <c r="N4" s="1" t="s">
        <v>0</v>
      </c>
      <c r="O4" s="1"/>
      <c r="P4" s="1"/>
      <c r="Q4" s="1"/>
      <c r="S4" s="1" t="s">
        <v>0</v>
      </c>
      <c r="T4" s="1"/>
      <c r="U4" s="1"/>
      <c r="V4" s="1"/>
    </row>
    <row r="5" spans="3:22">
      <c r="C5" s="1" t="s">
        <v>1</v>
      </c>
      <c r="D5" s="1"/>
      <c r="E5" s="1"/>
      <c r="F5" s="1"/>
      <c r="G5" s="1"/>
      <c r="H5" s="1" t="s">
        <v>2</v>
      </c>
      <c r="N5" s="1" t="s">
        <v>3</v>
      </c>
      <c r="O5" s="1"/>
      <c r="P5" s="1"/>
      <c r="Q5" s="1"/>
      <c r="S5" s="1" t="s">
        <v>4</v>
      </c>
      <c r="T5" s="1"/>
      <c r="U5" s="1"/>
      <c r="V5" s="1"/>
    </row>
    <row r="6" spans="3:22">
      <c r="C6" s="2" t="s">
        <v>27</v>
      </c>
      <c r="D6" s="22" t="s">
        <v>28</v>
      </c>
      <c r="E6" s="22" t="s">
        <v>29</v>
      </c>
      <c r="F6" s="22" t="s">
        <v>30</v>
      </c>
      <c r="G6" s="1"/>
      <c r="H6" s="2" t="s">
        <v>27</v>
      </c>
      <c r="I6" s="22" t="s">
        <v>28</v>
      </c>
      <c r="J6" s="22" t="s">
        <v>29</v>
      </c>
      <c r="K6" s="22" t="s">
        <v>30</v>
      </c>
      <c r="N6" s="2" t="s">
        <v>27</v>
      </c>
      <c r="O6" s="22" t="s">
        <v>28</v>
      </c>
      <c r="P6" s="22" t="s">
        <v>29</v>
      </c>
      <c r="Q6" s="22" t="s">
        <v>30</v>
      </c>
      <c r="S6" s="2" t="s">
        <v>27</v>
      </c>
      <c r="T6" s="22" t="s">
        <v>28</v>
      </c>
      <c r="U6" s="22" t="s">
        <v>29</v>
      </c>
      <c r="V6" s="22" t="s">
        <v>30</v>
      </c>
    </row>
    <row r="7" spans="3:22">
      <c r="C7" s="3"/>
      <c r="D7" s="3"/>
      <c r="E7" s="3"/>
      <c r="F7" s="3"/>
      <c r="G7" s="1"/>
      <c r="H7" s="3"/>
      <c r="I7" s="3"/>
      <c r="J7" s="3"/>
      <c r="K7" s="3"/>
      <c r="N7" s="3"/>
      <c r="O7" s="3"/>
      <c r="P7" s="3"/>
      <c r="Q7" s="3"/>
      <c r="S7" s="3"/>
      <c r="T7" s="3"/>
      <c r="U7" s="3"/>
      <c r="V7" s="3"/>
    </row>
    <row r="8" spans="3:22">
      <c r="C8" s="4" t="s">
        <v>6</v>
      </c>
      <c r="D8" s="5" t="s">
        <v>7</v>
      </c>
      <c r="E8" s="5" t="s">
        <v>8</v>
      </c>
      <c r="F8" s="5" t="s">
        <v>9</v>
      </c>
      <c r="G8" s="1"/>
      <c r="H8" s="4" t="s">
        <v>6</v>
      </c>
      <c r="I8" s="5" t="s">
        <v>7</v>
      </c>
      <c r="J8" s="5" t="s">
        <v>8</v>
      </c>
      <c r="K8" s="5" t="s">
        <v>9</v>
      </c>
      <c r="N8" s="4" t="s">
        <v>6</v>
      </c>
      <c r="O8" s="5" t="s">
        <v>7</v>
      </c>
      <c r="P8" s="5" t="s">
        <v>8</v>
      </c>
      <c r="Q8" s="5" t="s">
        <v>9</v>
      </c>
      <c r="S8" s="4" t="s">
        <v>6</v>
      </c>
      <c r="T8" s="5" t="s">
        <v>7</v>
      </c>
      <c r="U8" s="5" t="s">
        <v>8</v>
      </c>
      <c r="V8" s="5" t="s">
        <v>9</v>
      </c>
    </row>
    <row r="9" spans="3:22">
      <c r="C9" s="1" t="s">
        <v>10</v>
      </c>
      <c r="D9" s="6">
        <v>855255234</v>
      </c>
      <c r="E9" s="6">
        <v>843084234</v>
      </c>
      <c r="F9" s="6">
        <f t="shared" ref="F9:F24" si="0">D9-E9</f>
        <v>12171000</v>
      </c>
      <c r="G9" s="1"/>
      <c r="H9" s="7" t="s">
        <v>10</v>
      </c>
      <c r="I9" s="8">
        <v>855255234</v>
      </c>
      <c r="J9" s="8">
        <v>843084234</v>
      </c>
      <c r="K9" s="8">
        <f t="shared" ref="K9:K24" si="1">I9-J9</f>
        <v>12171000</v>
      </c>
      <c r="N9" s="7" t="s">
        <v>10</v>
      </c>
      <c r="O9" s="25">
        <v>440817000</v>
      </c>
      <c r="P9" s="26">
        <v>419062000</v>
      </c>
      <c r="Q9" s="26">
        <v>21755000</v>
      </c>
      <c r="S9" s="7" t="s">
        <v>10</v>
      </c>
      <c r="T9" s="21">
        <v>855255234</v>
      </c>
      <c r="U9" s="21">
        <v>843084234</v>
      </c>
      <c r="V9" s="21">
        <f t="shared" ref="V9:V10" si="2">T9-U9</f>
        <v>12171000</v>
      </c>
    </row>
    <row r="10" spans="3:22">
      <c r="C10" s="1" t="s">
        <v>11</v>
      </c>
      <c r="D10" s="6">
        <v>2379095258</v>
      </c>
      <c r="E10" s="6">
        <v>2249217121</v>
      </c>
      <c r="F10" s="6">
        <f t="shared" si="0"/>
        <v>129878137</v>
      </c>
      <c r="G10" s="1"/>
      <c r="H10" s="1" t="s">
        <v>11</v>
      </c>
      <c r="I10" s="6">
        <v>2379095258</v>
      </c>
      <c r="J10" s="6">
        <v>2249217121</v>
      </c>
      <c r="K10" s="6">
        <f t="shared" si="1"/>
        <v>129878137</v>
      </c>
      <c r="N10" s="1" t="s">
        <v>11</v>
      </c>
      <c r="O10" s="27">
        <v>879869688</v>
      </c>
      <c r="P10" s="28">
        <v>836615448</v>
      </c>
      <c r="Q10" s="28">
        <v>43254240</v>
      </c>
      <c r="S10" s="1" t="s">
        <v>11</v>
      </c>
      <c r="T10" s="20">
        <v>879869688</v>
      </c>
      <c r="U10" s="20">
        <v>836615448</v>
      </c>
      <c r="V10" s="20">
        <f t="shared" si="2"/>
        <v>43254240</v>
      </c>
    </row>
    <row r="11" spans="3:22">
      <c r="C11" s="1" t="s">
        <v>12</v>
      </c>
      <c r="D11" s="6">
        <v>0</v>
      </c>
      <c r="E11" s="6">
        <v>0</v>
      </c>
      <c r="F11" s="6">
        <f t="shared" si="0"/>
        <v>0</v>
      </c>
      <c r="G11" s="1"/>
      <c r="H11" s="1" t="s">
        <v>12</v>
      </c>
      <c r="I11" s="6">
        <v>0</v>
      </c>
      <c r="J11" s="6">
        <v>0</v>
      </c>
      <c r="K11" s="6">
        <f t="shared" si="1"/>
        <v>0</v>
      </c>
      <c r="N11" s="1" t="s">
        <v>12</v>
      </c>
      <c r="O11" s="27">
        <v>994773300</v>
      </c>
      <c r="P11" s="28">
        <v>820130400</v>
      </c>
      <c r="Q11" s="28">
        <v>174642900</v>
      </c>
      <c r="S11" s="1" t="s">
        <v>12</v>
      </c>
      <c r="T11" s="20">
        <v>1097024500</v>
      </c>
      <c r="U11" s="20">
        <v>942277000</v>
      </c>
      <c r="V11" s="20">
        <f>(T11-U11)</f>
        <v>154747500</v>
      </c>
    </row>
    <row r="12" spans="3:22">
      <c r="C12" s="1" t="s">
        <v>13</v>
      </c>
      <c r="D12" s="29">
        <v>742314000</v>
      </c>
      <c r="E12" s="29">
        <v>716607128</v>
      </c>
      <c r="F12" s="6">
        <f t="shared" si="0"/>
        <v>25706872</v>
      </c>
      <c r="G12" s="1"/>
      <c r="H12" s="1" t="s">
        <v>13</v>
      </c>
      <c r="I12" s="30">
        <v>742314000</v>
      </c>
      <c r="J12" s="30">
        <v>716607128</v>
      </c>
      <c r="K12" s="6">
        <f t="shared" si="1"/>
        <v>25706872</v>
      </c>
      <c r="N12" s="1" t="s">
        <v>13</v>
      </c>
      <c r="O12" s="27">
        <v>790652361</v>
      </c>
      <c r="P12" s="28">
        <v>766027988</v>
      </c>
      <c r="Q12" s="28">
        <v>24624373</v>
      </c>
      <c r="S12" s="1" t="s">
        <v>13</v>
      </c>
      <c r="T12" s="31">
        <v>900068000</v>
      </c>
      <c r="U12" s="31">
        <v>866053177</v>
      </c>
      <c r="V12" s="20">
        <v>34014823</v>
      </c>
    </row>
    <row r="13" spans="3:22" ht="15" thickBot="1">
      <c r="C13" s="1" t="s">
        <v>14</v>
      </c>
      <c r="D13" s="6">
        <v>461662750</v>
      </c>
      <c r="E13" s="6">
        <v>361992750</v>
      </c>
      <c r="F13" s="6">
        <f t="shared" si="0"/>
        <v>99670000</v>
      </c>
      <c r="G13" s="1"/>
      <c r="H13" s="1" t="s">
        <v>14</v>
      </c>
      <c r="I13" s="6">
        <v>461662750</v>
      </c>
      <c r="J13" s="6">
        <v>361992750</v>
      </c>
      <c r="K13" s="6">
        <f t="shared" si="1"/>
        <v>99670000</v>
      </c>
      <c r="N13" s="1" t="s">
        <v>14</v>
      </c>
      <c r="O13" s="27">
        <v>954790600</v>
      </c>
      <c r="P13" s="28">
        <v>828318550</v>
      </c>
      <c r="Q13" s="28">
        <v>126472050</v>
      </c>
      <c r="S13" s="1" t="s">
        <v>14</v>
      </c>
      <c r="T13" s="20">
        <v>828038000</v>
      </c>
      <c r="U13" s="20">
        <v>733079500</v>
      </c>
      <c r="V13" s="20">
        <f>T13-U13</f>
        <v>94958500</v>
      </c>
    </row>
    <row r="14" spans="3:22" ht="15" thickBot="1">
      <c r="C14" s="1" t="s">
        <v>15</v>
      </c>
      <c r="D14" s="18">
        <v>1302909988</v>
      </c>
      <c r="E14" s="18">
        <v>1180705853</v>
      </c>
      <c r="F14" s="18">
        <f t="shared" si="0"/>
        <v>122204135</v>
      </c>
      <c r="G14" s="1"/>
      <c r="H14" s="1" t="s">
        <v>15</v>
      </c>
      <c r="I14" s="19">
        <v>1302909988</v>
      </c>
      <c r="J14" s="19">
        <v>1180705853</v>
      </c>
      <c r="K14" s="19">
        <f t="shared" si="1"/>
        <v>122204135</v>
      </c>
      <c r="N14" s="1" t="s">
        <v>15</v>
      </c>
      <c r="O14" s="32">
        <v>1870910900</v>
      </c>
      <c r="P14" s="33">
        <v>1615651000</v>
      </c>
      <c r="Q14" s="33">
        <v>255259900</v>
      </c>
      <c r="S14" s="1" t="s">
        <v>15</v>
      </c>
      <c r="T14" s="34">
        <v>889253100</v>
      </c>
      <c r="U14" s="34">
        <v>865753100</v>
      </c>
      <c r="V14" s="34">
        <v>23500000</v>
      </c>
    </row>
    <row r="15" spans="3:22" ht="15" thickBot="1">
      <c r="C15" s="1" t="s">
        <v>16</v>
      </c>
      <c r="D15" s="6">
        <v>0</v>
      </c>
      <c r="E15" s="6">
        <v>0</v>
      </c>
      <c r="F15" s="6">
        <f t="shared" si="0"/>
        <v>0</v>
      </c>
      <c r="G15" s="1"/>
      <c r="H15" s="1" t="s">
        <v>16</v>
      </c>
      <c r="I15" s="6">
        <v>0</v>
      </c>
      <c r="J15" s="6">
        <v>0</v>
      </c>
      <c r="K15" s="6">
        <f t="shared" si="1"/>
        <v>0</v>
      </c>
      <c r="N15" s="1" t="s">
        <v>16</v>
      </c>
      <c r="O15" s="27">
        <v>605810000</v>
      </c>
      <c r="P15" s="28">
        <v>578375800</v>
      </c>
      <c r="Q15" s="28">
        <v>27434200</v>
      </c>
      <c r="S15" s="1" t="s">
        <v>16</v>
      </c>
      <c r="T15" s="34">
        <v>1562722760</v>
      </c>
      <c r="U15" s="34">
        <v>1496982314</v>
      </c>
      <c r="V15" s="34">
        <v>65740446</v>
      </c>
    </row>
    <row r="16" spans="3:22" ht="15" thickBot="1">
      <c r="C16" s="1" t="s">
        <v>17</v>
      </c>
      <c r="D16" s="6">
        <v>1037995000</v>
      </c>
      <c r="E16" s="6">
        <v>1037995000</v>
      </c>
      <c r="F16" s="6">
        <f t="shared" si="0"/>
        <v>0</v>
      </c>
      <c r="G16" s="1"/>
      <c r="H16" s="1" t="s">
        <v>17</v>
      </c>
      <c r="I16" s="6">
        <v>1037995000</v>
      </c>
      <c r="J16" s="6">
        <v>1037995000</v>
      </c>
      <c r="K16" s="6">
        <f t="shared" si="1"/>
        <v>0</v>
      </c>
      <c r="N16" s="1" t="s">
        <v>17</v>
      </c>
      <c r="O16" s="27">
        <v>634174400</v>
      </c>
      <c r="P16" s="28">
        <v>603212800</v>
      </c>
      <c r="Q16" s="28">
        <v>30961600</v>
      </c>
      <c r="S16" s="1" t="s">
        <v>17</v>
      </c>
      <c r="T16" s="34">
        <v>1749948250</v>
      </c>
      <c r="U16" s="34">
        <v>1712438567</v>
      </c>
      <c r="V16" s="34">
        <v>37509683</v>
      </c>
    </row>
    <row r="17" spans="3:22" ht="15" thickBot="1">
      <c r="C17" s="1" t="s">
        <v>18</v>
      </c>
      <c r="D17" s="6">
        <v>834420020</v>
      </c>
      <c r="E17" s="6">
        <v>802599700</v>
      </c>
      <c r="F17" s="6">
        <f t="shared" si="0"/>
        <v>31820320</v>
      </c>
      <c r="G17" s="1"/>
      <c r="H17" s="1" t="s">
        <v>18</v>
      </c>
      <c r="I17" s="6">
        <v>834420020</v>
      </c>
      <c r="J17" s="6">
        <v>802599700</v>
      </c>
      <c r="K17" s="6">
        <f t="shared" si="1"/>
        <v>31820320</v>
      </c>
      <c r="N17" s="1" t="s">
        <v>18</v>
      </c>
      <c r="O17" s="27">
        <v>653151180</v>
      </c>
      <c r="P17" s="28">
        <v>637846000</v>
      </c>
      <c r="Q17" s="28">
        <v>15305180</v>
      </c>
      <c r="S17" s="1" t="s">
        <v>18</v>
      </c>
      <c r="T17" s="34">
        <v>842869000</v>
      </c>
      <c r="U17" s="34">
        <v>799397620</v>
      </c>
      <c r="V17" s="34">
        <v>43471380</v>
      </c>
    </row>
    <row r="18" spans="3:22" ht="15" thickBot="1">
      <c r="C18" s="1" t="s">
        <v>19</v>
      </c>
      <c r="D18" s="6">
        <v>0</v>
      </c>
      <c r="E18" s="6">
        <v>0</v>
      </c>
      <c r="F18" s="6">
        <f t="shared" si="0"/>
        <v>0</v>
      </c>
      <c r="G18" s="1"/>
      <c r="H18" s="1" t="s">
        <v>19</v>
      </c>
      <c r="I18" s="6">
        <v>0</v>
      </c>
      <c r="J18" s="6">
        <v>0</v>
      </c>
      <c r="K18" s="6">
        <f t="shared" si="1"/>
        <v>0</v>
      </c>
      <c r="N18" s="1" t="s">
        <v>19</v>
      </c>
      <c r="O18" s="27">
        <v>1644037000</v>
      </c>
      <c r="P18" s="28">
        <v>1440550</v>
      </c>
      <c r="Q18" s="28">
        <v>203487000</v>
      </c>
      <c r="S18" s="1" t="s">
        <v>19</v>
      </c>
      <c r="T18" s="23">
        <v>1521364000</v>
      </c>
      <c r="U18" s="23">
        <v>1521364000</v>
      </c>
      <c r="V18" s="23">
        <v>0</v>
      </c>
    </row>
    <row r="19" spans="3:22" ht="15" thickBot="1">
      <c r="C19" s="1" t="s">
        <v>20</v>
      </c>
      <c r="D19" s="6">
        <v>0</v>
      </c>
      <c r="E19" s="6">
        <v>0</v>
      </c>
      <c r="F19" s="6">
        <f t="shared" si="0"/>
        <v>0</v>
      </c>
      <c r="G19" s="1"/>
      <c r="H19" s="1" t="s">
        <v>20</v>
      </c>
      <c r="I19" s="6">
        <v>0</v>
      </c>
      <c r="J19" s="6">
        <v>0</v>
      </c>
      <c r="K19" s="6">
        <f t="shared" si="1"/>
        <v>0</v>
      </c>
      <c r="N19" s="1" t="s">
        <v>20</v>
      </c>
      <c r="O19" s="27">
        <v>1445510500</v>
      </c>
      <c r="P19" s="28">
        <v>1383442000</v>
      </c>
      <c r="Q19" s="28">
        <v>62068500</v>
      </c>
      <c r="S19" s="1" t="s">
        <v>20</v>
      </c>
      <c r="T19" s="35">
        <v>1567576048</v>
      </c>
      <c r="U19" s="35">
        <v>1470077000</v>
      </c>
      <c r="V19" s="35">
        <v>97499048</v>
      </c>
    </row>
    <row r="20" spans="3:22" ht="15" thickBot="1">
      <c r="C20" s="1" t="s">
        <v>21</v>
      </c>
      <c r="D20" s="17">
        <v>470930380</v>
      </c>
      <c r="E20" s="17">
        <v>466605000</v>
      </c>
      <c r="F20" s="6">
        <f t="shared" si="0"/>
        <v>4325380</v>
      </c>
      <c r="G20" s="1"/>
      <c r="H20" s="1" t="s">
        <v>21</v>
      </c>
      <c r="I20" s="20">
        <v>470930380</v>
      </c>
      <c r="J20" s="20">
        <v>466605000</v>
      </c>
      <c r="K20" s="6">
        <f t="shared" si="1"/>
        <v>4325380</v>
      </c>
      <c r="N20" s="1" t="s">
        <v>21</v>
      </c>
      <c r="O20" s="27">
        <v>1462152000</v>
      </c>
      <c r="P20" s="28">
        <v>1242348300</v>
      </c>
      <c r="Q20" s="28">
        <v>219803700</v>
      </c>
      <c r="S20" s="1" t="s">
        <v>21</v>
      </c>
      <c r="T20" s="35">
        <v>1630346823</v>
      </c>
      <c r="U20" s="35">
        <v>1391698800</v>
      </c>
      <c r="V20" s="35">
        <v>238648023</v>
      </c>
    </row>
    <row r="21" spans="3:22" ht="15" thickBot="1">
      <c r="C21" s="1" t="s">
        <v>22</v>
      </c>
      <c r="D21" s="6">
        <f>463691500+297851800</f>
        <v>761543300</v>
      </c>
      <c r="E21" s="6">
        <f>448780500+265761300</f>
        <v>714541800</v>
      </c>
      <c r="F21" s="6">
        <f t="shared" si="0"/>
        <v>47001500</v>
      </c>
      <c r="G21" s="1"/>
      <c r="H21" s="1" t="s">
        <v>22</v>
      </c>
      <c r="I21" s="6">
        <f>463691500+297851800</f>
        <v>761543300</v>
      </c>
      <c r="J21" s="6">
        <f>448780500+265761300</f>
        <v>714541800</v>
      </c>
      <c r="K21" s="6">
        <f t="shared" si="1"/>
        <v>47001500</v>
      </c>
      <c r="N21" s="1" t="s">
        <v>22</v>
      </c>
      <c r="O21" s="27">
        <v>1244706200</v>
      </c>
      <c r="P21" s="28">
        <v>1214687700</v>
      </c>
      <c r="Q21" s="28">
        <v>30018500</v>
      </c>
      <c r="S21" s="1" t="s">
        <v>22</v>
      </c>
      <c r="T21" s="35">
        <v>1244706200</v>
      </c>
      <c r="U21" s="35">
        <v>1214687700</v>
      </c>
      <c r="V21" s="35">
        <v>30018500</v>
      </c>
    </row>
    <row r="22" spans="3:22" ht="15" thickBot="1">
      <c r="C22" s="1" t="s">
        <v>23</v>
      </c>
      <c r="D22" s="17">
        <v>736407800</v>
      </c>
      <c r="E22" s="17">
        <v>708410245</v>
      </c>
      <c r="F22" s="17">
        <f t="shared" si="0"/>
        <v>27997555</v>
      </c>
      <c r="G22" s="1"/>
      <c r="H22" s="1" t="s">
        <v>23</v>
      </c>
      <c r="I22" s="20">
        <v>736407800</v>
      </c>
      <c r="J22" s="20">
        <v>708410245</v>
      </c>
      <c r="K22" s="20">
        <f t="shared" si="1"/>
        <v>27997555</v>
      </c>
      <c r="N22" s="1" t="s">
        <v>23</v>
      </c>
      <c r="O22" s="27">
        <v>1903131700</v>
      </c>
      <c r="P22" s="28">
        <v>1835075900</v>
      </c>
      <c r="Q22" s="28">
        <v>68055800</v>
      </c>
      <c r="S22" s="1" t="s">
        <v>23</v>
      </c>
      <c r="T22" s="35">
        <v>1199297605</v>
      </c>
      <c r="U22" s="35">
        <v>1142043050</v>
      </c>
      <c r="V22" s="24">
        <f>T22-U22</f>
        <v>57254555</v>
      </c>
    </row>
    <row r="23" spans="3:22" ht="15" thickBot="1">
      <c r="C23" s="1" t="s">
        <v>24</v>
      </c>
      <c r="D23" s="6">
        <v>2069224685</v>
      </c>
      <c r="E23" s="6">
        <v>1975628638</v>
      </c>
      <c r="F23" s="6">
        <f t="shared" si="0"/>
        <v>93596047</v>
      </c>
      <c r="G23" s="1"/>
      <c r="H23" s="1" t="s">
        <v>24</v>
      </c>
      <c r="I23" s="6">
        <v>2069224685</v>
      </c>
      <c r="J23" s="6">
        <v>1975628638</v>
      </c>
      <c r="K23" s="6">
        <f t="shared" si="1"/>
        <v>93596047</v>
      </c>
      <c r="N23" s="1" t="s">
        <v>24</v>
      </c>
      <c r="O23" s="27">
        <v>466544616</v>
      </c>
      <c r="P23" s="28">
        <v>443008170</v>
      </c>
      <c r="Q23" s="28">
        <v>23536446</v>
      </c>
      <c r="S23" s="1" t="s">
        <v>24</v>
      </c>
      <c r="T23" s="35">
        <v>2118956000</v>
      </c>
      <c r="U23" s="35">
        <v>2372593332</v>
      </c>
      <c r="V23" s="24">
        <f>SUM(T23:U23)</f>
        <v>4491549332</v>
      </c>
    </row>
    <row r="24" spans="3:22" ht="15" thickBot="1">
      <c r="C24" s="1" t="s">
        <v>25</v>
      </c>
      <c r="D24" s="6">
        <v>0</v>
      </c>
      <c r="E24" s="6">
        <v>0</v>
      </c>
      <c r="F24" s="6">
        <f t="shared" si="0"/>
        <v>0</v>
      </c>
      <c r="G24" s="1"/>
      <c r="H24" s="1" t="s">
        <v>25</v>
      </c>
      <c r="I24" s="6">
        <v>0</v>
      </c>
      <c r="J24" s="6">
        <v>0</v>
      </c>
      <c r="K24" s="6">
        <f t="shared" si="1"/>
        <v>0</v>
      </c>
      <c r="L24" s="1"/>
      <c r="M24" s="1"/>
      <c r="N24" s="1" t="s">
        <v>25</v>
      </c>
      <c r="O24" s="27">
        <v>1505216700</v>
      </c>
      <c r="P24" s="28">
        <v>1457815500</v>
      </c>
      <c r="Q24" s="28">
        <v>47401250</v>
      </c>
      <c r="R24" s="1"/>
      <c r="S24" s="1" t="s">
        <v>25</v>
      </c>
      <c r="T24" s="35">
        <v>2019725138</v>
      </c>
      <c r="U24" s="35">
        <v>1950134328</v>
      </c>
      <c r="V24" s="35">
        <f>T24-U24</f>
        <v>69590810</v>
      </c>
    </row>
    <row r="25" spans="3:22">
      <c r="C25" s="10" t="s">
        <v>5</v>
      </c>
      <c r="D25" s="11">
        <f t="shared" ref="D25:F25" si="3">SUM(D9:D24)</f>
        <v>11651758415</v>
      </c>
      <c r="E25" s="11">
        <f t="shared" si="3"/>
        <v>11057387469</v>
      </c>
      <c r="F25" s="11">
        <f t="shared" si="3"/>
        <v>594370946</v>
      </c>
      <c r="G25" s="1"/>
      <c r="H25" s="12"/>
      <c r="I25" s="13"/>
      <c r="J25" s="13"/>
      <c r="K25" s="13"/>
      <c r="L25" s="1"/>
      <c r="M25" s="1"/>
      <c r="N25" s="12"/>
      <c r="O25" s="13"/>
      <c r="P25" s="13"/>
      <c r="Q25" s="13"/>
      <c r="R25" s="1"/>
      <c r="S25" s="12"/>
      <c r="T25" s="15"/>
      <c r="U25" s="15"/>
      <c r="V25" s="15"/>
    </row>
    <row r="26" spans="3:22">
      <c r="C26" s="9">
        <v>2021</v>
      </c>
      <c r="D26" s="1"/>
      <c r="E26" s="1"/>
      <c r="F26" s="1"/>
      <c r="G26" s="1"/>
      <c r="H26" s="14" t="s">
        <v>5</v>
      </c>
      <c r="I26" s="15">
        <f t="shared" ref="I26:K26" si="4">SUM(I9:I24)</f>
        <v>11651758415</v>
      </c>
      <c r="J26" s="15">
        <f t="shared" si="4"/>
        <v>11057387469</v>
      </c>
      <c r="K26" s="15">
        <f t="shared" si="4"/>
        <v>594370946</v>
      </c>
      <c r="N26" s="14" t="s">
        <v>5</v>
      </c>
      <c r="O26" s="15">
        <f t="shared" ref="O26:Q26" si="5">SUM(O9:O24)</f>
        <v>17496248145</v>
      </c>
      <c r="P26" s="15">
        <f t="shared" si="5"/>
        <v>14683058106</v>
      </c>
      <c r="Q26" s="15">
        <f t="shared" si="5"/>
        <v>1374080639</v>
      </c>
      <c r="S26" s="14" t="s">
        <v>5</v>
      </c>
      <c r="T26" s="15">
        <f t="shared" ref="T26:V26" si="6">SUM(T9:T24)</f>
        <v>20907020346</v>
      </c>
      <c r="U26" s="15">
        <f t="shared" si="6"/>
        <v>20158279170</v>
      </c>
      <c r="V26" s="15">
        <f t="shared" si="6"/>
        <v>5493927840</v>
      </c>
    </row>
    <row r="27" spans="3:22">
      <c r="C27" s="1">
        <v>2020</v>
      </c>
      <c r="D27" s="1"/>
      <c r="E27" s="1"/>
      <c r="F27" s="1"/>
      <c r="G27" s="1"/>
      <c r="H27" s="9">
        <v>2022</v>
      </c>
      <c r="I27" s="1"/>
      <c r="J27" s="1"/>
      <c r="K27" s="1"/>
      <c r="N27" s="9">
        <v>2023</v>
      </c>
      <c r="O27" s="1"/>
      <c r="P27" s="1"/>
      <c r="Q27" s="1"/>
      <c r="S27" s="9">
        <v>2023</v>
      </c>
      <c r="T27" s="1"/>
      <c r="U27" s="1"/>
      <c r="V27" s="1"/>
    </row>
    <row r="28" spans="3:22">
      <c r="C28" s="1">
        <v>2019</v>
      </c>
      <c r="D28" s="1"/>
      <c r="E28" s="1"/>
      <c r="F28" s="1"/>
      <c r="G28" s="1"/>
      <c r="H28" s="9">
        <v>2021</v>
      </c>
      <c r="I28" s="1"/>
      <c r="J28" s="1"/>
      <c r="K28" s="1"/>
      <c r="N28" s="9">
        <v>2022</v>
      </c>
      <c r="O28" s="1"/>
      <c r="P28" s="1"/>
      <c r="Q28" s="1"/>
      <c r="S28" s="9">
        <v>2022</v>
      </c>
      <c r="T28" s="1"/>
      <c r="U28" s="1"/>
      <c r="V28" s="1"/>
    </row>
    <row r="29" spans="3:22">
      <c r="C29" s="12">
        <v>2018</v>
      </c>
      <c r="D29" s="12"/>
      <c r="E29" s="12"/>
      <c r="F29" s="12"/>
      <c r="G29" s="1"/>
      <c r="H29" s="9">
        <v>2020</v>
      </c>
      <c r="I29" s="1"/>
      <c r="J29" s="1"/>
      <c r="K29" s="1"/>
      <c r="N29" s="9">
        <v>2021</v>
      </c>
      <c r="O29" s="1"/>
      <c r="P29" s="1"/>
      <c r="Q29" s="1"/>
      <c r="S29" s="9">
        <v>2021</v>
      </c>
      <c r="T29" s="1"/>
      <c r="U29" s="1"/>
      <c r="V29" s="1"/>
    </row>
    <row r="30" spans="3:22">
      <c r="C30" s="1"/>
      <c r="D30" s="1"/>
      <c r="E30" s="1"/>
      <c r="F30" s="1"/>
      <c r="G30" s="1"/>
      <c r="H30" s="16">
        <v>2019</v>
      </c>
      <c r="I30" s="12"/>
      <c r="J30" s="12"/>
      <c r="K30" s="12"/>
      <c r="N30" s="16">
        <v>2020</v>
      </c>
      <c r="O30" s="12"/>
      <c r="P30" s="12"/>
      <c r="Q30" s="12"/>
      <c r="S30" s="16">
        <v>2020</v>
      </c>
      <c r="T30" s="12"/>
      <c r="U30" s="12"/>
      <c r="V30" s="12"/>
    </row>
  </sheetData>
  <mergeCells count="16">
    <mergeCell ref="D6:D7"/>
    <mergeCell ref="E6:E7"/>
    <mergeCell ref="P6:P7"/>
    <mergeCell ref="F6:F7"/>
    <mergeCell ref="N6:N7"/>
    <mergeCell ref="I6:I7"/>
    <mergeCell ref="S6:S7"/>
    <mergeCell ref="T6:T7"/>
    <mergeCell ref="K6:K7"/>
    <mergeCell ref="U6:U7"/>
    <mergeCell ref="Q6:Q7"/>
    <mergeCell ref="V6:V7"/>
    <mergeCell ref="C6:C7"/>
    <mergeCell ref="H6:H7"/>
    <mergeCell ref="J6:J7"/>
    <mergeCell ref="O6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2026-04-21T00:56:27Z</dcterms:modified>
</cp:coreProperties>
</file>