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1902636E-60B1-4A82-BF44-ABEAC3D141B5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26" i="1" l="1"/>
  <c r="BL26" i="1"/>
  <c r="BK26" i="1"/>
  <c r="BJ26" i="1"/>
  <c r="BI26" i="1"/>
  <c r="BH26" i="1"/>
  <c r="BG26" i="1"/>
  <c r="BF26" i="1"/>
  <c r="BE26" i="1"/>
  <c r="AW26" i="1"/>
  <c r="AV26" i="1"/>
  <c r="AU26" i="1"/>
  <c r="AS26" i="1"/>
  <c r="AR26" i="1"/>
  <c r="AQ26" i="1"/>
  <c r="AP26" i="1"/>
  <c r="AO26" i="1"/>
  <c r="AF26" i="1"/>
  <c r="AE26" i="1"/>
  <c r="AD26" i="1"/>
  <c r="AB26" i="1"/>
  <c r="AA26" i="1"/>
  <c r="Z26" i="1"/>
  <c r="Y26" i="1"/>
  <c r="X26" i="1"/>
  <c r="P25" i="1"/>
  <c r="O25" i="1"/>
  <c r="N25" i="1"/>
  <c r="M25" i="1"/>
  <c r="L25" i="1"/>
  <c r="K25" i="1"/>
  <c r="J25" i="1"/>
  <c r="I25" i="1"/>
  <c r="H25" i="1"/>
  <c r="BN24" i="1"/>
  <c r="AX24" i="1"/>
  <c r="AG24" i="1"/>
  <c r="Q24" i="1"/>
  <c r="BA23" i="1"/>
  <c r="BN23" i="1" s="1"/>
  <c r="AK23" i="1"/>
  <c r="AX23" i="1" s="1"/>
  <c r="T23" i="1"/>
  <c r="AG23" i="1" s="1"/>
  <c r="D23" i="1"/>
  <c r="Q23" i="1" s="1"/>
  <c r="BN22" i="1"/>
  <c r="AX22" i="1"/>
  <c r="AG22" i="1"/>
  <c r="Q22" i="1"/>
  <c r="BJ21" i="1"/>
  <c r="BD21" i="1"/>
  <c r="BD26" i="1" s="1"/>
  <c r="BC21" i="1"/>
  <c r="BC26" i="1" s="1"/>
  <c r="BB21" i="1"/>
  <c r="BB26" i="1" s="1"/>
  <c r="BA21" i="1"/>
  <c r="BN21" i="1" s="1"/>
  <c r="AT21" i="1"/>
  <c r="AT26" i="1" s="1"/>
  <c r="AN21" i="1"/>
  <c r="AN26" i="1" s="1"/>
  <c r="AM21" i="1"/>
  <c r="AM26" i="1" s="1"/>
  <c r="AL21" i="1"/>
  <c r="AL26" i="1" s="1"/>
  <c r="AK21" i="1"/>
  <c r="AK26" i="1" s="1"/>
  <c r="AC21" i="1"/>
  <c r="AC26" i="1" s="1"/>
  <c r="W21" i="1"/>
  <c r="W26" i="1" s="1"/>
  <c r="V21" i="1"/>
  <c r="AG21" i="1" s="1"/>
  <c r="U21" i="1"/>
  <c r="U26" i="1" s="1"/>
  <c r="T21" i="1"/>
  <c r="T26" i="1" s="1"/>
  <c r="M21" i="1"/>
  <c r="G21" i="1"/>
  <c r="G25" i="1" s="1"/>
  <c r="F21" i="1"/>
  <c r="F25" i="1" s="1"/>
  <c r="E21" i="1"/>
  <c r="E25" i="1" s="1"/>
  <c r="D21" i="1"/>
  <c r="Q21" i="1" s="1"/>
  <c r="BN20" i="1"/>
  <c r="AX20" i="1"/>
  <c r="AG20" i="1"/>
  <c r="Q20" i="1"/>
  <c r="AX19" i="1"/>
  <c r="AG19" i="1"/>
  <c r="Q19" i="1"/>
  <c r="AG18" i="1"/>
  <c r="Q18" i="1"/>
  <c r="BB17" i="1"/>
  <c r="BN17" i="1" s="1"/>
  <c r="AX17" i="1"/>
  <c r="AG17" i="1"/>
  <c r="Q17" i="1"/>
  <c r="BN16" i="1"/>
  <c r="AX16" i="1"/>
  <c r="AG16" i="1"/>
  <c r="Q16" i="1"/>
  <c r="BN15" i="1"/>
  <c r="AX15" i="1"/>
  <c r="AG15" i="1"/>
  <c r="Q15" i="1"/>
  <c r="AX14" i="1"/>
  <c r="AG14" i="1"/>
  <c r="Q14" i="1"/>
  <c r="BN13" i="1"/>
  <c r="AX13" i="1"/>
  <c r="AG13" i="1"/>
  <c r="Q13" i="1"/>
  <c r="BN12" i="1"/>
  <c r="AX12" i="1"/>
  <c r="AG12" i="1"/>
  <c r="Q12" i="1"/>
  <c r="AX11" i="1"/>
  <c r="AG11" i="1"/>
  <c r="Q11" i="1"/>
  <c r="BN10" i="1"/>
  <c r="AX10" i="1"/>
  <c r="AG10" i="1"/>
  <c r="AG26" i="1" s="1"/>
  <c r="Q10" i="1"/>
  <c r="BN9" i="1"/>
  <c r="AX9" i="1"/>
  <c r="AG9" i="1"/>
  <c r="Q9" i="1"/>
  <c r="Q25" i="1" s="1"/>
  <c r="BN26" i="1" l="1"/>
  <c r="BA26" i="1"/>
  <c r="D25" i="1"/>
  <c r="V26" i="1"/>
  <c r="AX21" i="1"/>
  <c r="AX26" i="1" s="1"/>
</calcChain>
</file>

<file path=xl/sharedStrings.xml><?xml version="1.0" encoding="utf-8"?>
<sst xmlns="http://schemas.openxmlformats.org/spreadsheetml/2006/main" count="226" uniqueCount="48">
  <si>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</si>
  <si>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</si>
  <si>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</si>
  <si>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</si>
  <si>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</si>
  <si>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</si>
  <si>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</si>
  <si>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</si>
  <si>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</si>
  <si>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</si>
  <si>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</si>
  <si>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</si>
  <si>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</si>
  <si>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</si>
  <si>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</si>
  <si>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</si>
  <si>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</si>
  <si>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</si>
  <si>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</si>
  <si>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</si>
  <si>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</si>
  <si>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</si>
  <si>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</si>
  <si>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</si>
  <si>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</si>
  <si>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</si>
  <si>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</si>
  <si>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</si>
  <si>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</si>
  <si>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</si>
  <si>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 xml:space="preserve"> 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</si>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</sst>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3" fontId="1" fillId="2" borderId="4" xfId="0" applyNumberFormat="1" applyFont="1" applyFill="1" applyBorder="1" applyAlignment="1">
      <alignment horizontal="right" wrapText="1"/>
    </xf>
    <xf numFmtId="3" fontId="1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BN30"/>
  <sheetViews>
    <sheetView tabSelected="1" workbookViewId="0">
      <selection activeCell="C3" sqref="C3:BN30"/>
    </sheetView>
  </sheetViews>
  <sheetFormatPr defaultRowHeight="14.5"/>
  <sheetData>
    <row r="3" spans="3:66">
      <c r="C3" s="1" t="s">
        <v>31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 t="s">
        <v>31</v>
      </c>
      <c r="AJ3" s="1" t="s">
        <v>31</v>
      </c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Z3" s="1" t="s">
        <v>31</v>
      </c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3:66">
      <c r="C4" s="1" t="s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 t="s">
        <v>0</v>
      </c>
      <c r="AJ4" s="1" t="s">
        <v>0</v>
      </c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Z4" s="1" t="s">
        <v>0</v>
      </c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3:66">
      <c r="C5" s="14" t="s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"/>
      <c r="S5" s="14" t="s">
        <v>2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J5" s="14" t="s">
        <v>3</v>
      </c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Z5" s="14" t="s">
        <v>4</v>
      </c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3:66">
      <c r="C6" s="2" t="s">
        <v>5</v>
      </c>
      <c r="D6" s="4" t="s">
        <v>32</v>
      </c>
      <c r="E6" s="3"/>
      <c r="F6" s="3"/>
      <c r="G6" s="3"/>
      <c r="H6" s="3"/>
      <c r="I6" s="4" t="s">
        <v>33</v>
      </c>
      <c r="J6" s="3"/>
      <c r="K6" s="3"/>
      <c r="L6" s="3"/>
      <c r="M6" s="4" t="s">
        <v>34</v>
      </c>
      <c r="N6" s="3"/>
      <c r="O6" s="3"/>
      <c r="P6" s="3"/>
      <c r="Q6" s="25" t="s">
        <v>6</v>
      </c>
      <c r="R6" s="1"/>
      <c r="S6" s="2" t="s">
        <v>5</v>
      </c>
      <c r="T6" s="4" t="s">
        <v>32</v>
      </c>
      <c r="U6" s="3"/>
      <c r="V6" s="3"/>
      <c r="W6" s="3"/>
      <c r="X6" s="3"/>
      <c r="Y6" s="4" t="s">
        <v>33</v>
      </c>
      <c r="Z6" s="3"/>
      <c r="AA6" s="3"/>
      <c r="AB6" s="3"/>
      <c r="AC6" s="4" t="s">
        <v>34</v>
      </c>
      <c r="AD6" s="3"/>
      <c r="AE6" s="3"/>
      <c r="AF6" s="3"/>
      <c r="AG6" s="25" t="s">
        <v>6</v>
      </c>
      <c r="AJ6" s="2" t="s">
        <v>5</v>
      </c>
      <c r="AK6" s="4" t="s">
        <v>32</v>
      </c>
      <c r="AL6" s="3"/>
      <c r="AM6" s="3"/>
      <c r="AN6" s="3"/>
      <c r="AO6" s="3"/>
      <c r="AP6" s="4" t="s">
        <v>33</v>
      </c>
      <c r="AQ6" s="3"/>
      <c r="AR6" s="3"/>
      <c r="AS6" s="3"/>
      <c r="AT6" s="4" t="s">
        <v>34</v>
      </c>
      <c r="AU6" s="3"/>
      <c r="AV6" s="3"/>
      <c r="AW6" s="3"/>
      <c r="AX6" s="25" t="s">
        <v>6</v>
      </c>
      <c r="AZ6" s="2" t="s">
        <v>5</v>
      </c>
      <c r="BA6" s="4" t="s">
        <v>32</v>
      </c>
      <c r="BB6" s="3"/>
      <c r="BC6" s="3"/>
      <c r="BD6" s="3"/>
      <c r="BE6" s="3"/>
      <c r="BF6" s="4" t="s">
        <v>33</v>
      </c>
      <c r="BG6" s="3"/>
      <c r="BH6" s="3"/>
      <c r="BI6" s="3"/>
      <c r="BJ6" s="4" t="s">
        <v>34</v>
      </c>
      <c r="BK6" s="3"/>
      <c r="BL6" s="3"/>
      <c r="BM6" s="3"/>
      <c r="BN6" s="25" t="s">
        <v>6</v>
      </c>
    </row>
    <row r="7" spans="3:66" ht="29">
      <c r="C7" s="5"/>
      <c r="D7" s="20" t="s">
        <v>35</v>
      </c>
      <c r="E7" s="20" t="s">
        <v>36</v>
      </c>
      <c r="F7" s="20" t="s">
        <v>37</v>
      </c>
      <c r="G7" s="20" t="s">
        <v>38</v>
      </c>
      <c r="H7" s="23" t="s">
        <v>39</v>
      </c>
      <c r="I7" s="20" t="s">
        <v>40</v>
      </c>
      <c r="J7" s="20" t="s">
        <v>41</v>
      </c>
      <c r="K7" s="20" t="s">
        <v>42</v>
      </c>
      <c r="L7" s="20" t="s">
        <v>43</v>
      </c>
      <c r="M7" s="20" t="s">
        <v>44</v>
      </c>
      <c r="N7" s="20" t="s">
        <v>45</v>
      </c>
      <c r="O7" s="20" t="s">
        <v>46</v>
      </c>
      <c r="P7" s="20" t="s">
        <v>47</v>
      </c>
      <c r="Q7" s="5"/>
      <c r="R7" s="1"/>
      <c r="S7" s="5"/>
      <c r="T7" s="20" t="s">
        <v>35</v>
      </c>
      <c r="U7" s="20" t="s">
        <v>36</v>
      </c>
      <c r="V7" s="20" t="s">
        <v>37</v>
      </c>
      <c r="W7" s="20" t="s">
        <v>38</v>
      </c>
      <c r="X7" s="23" t="s">
        <v>39</v>
      </c>
      <c r="Y7" s="20" t="s">
        <v>40</v>
      </c>
      <c r="Z7" s="20" t="s">
        <v>41</v>
      </c>
      <c r="AA7" s="20" t="s">
        <v>42</v>
      </c>
      <c r="AB7" s="20" t="s">
        <v>43</v>
      </c>
      <c r="AC7" s="20" t="s">
        <v>44</v>
      </c>
      <c r="AD7" s="20" t="s">
        <v>45</v>
      </c>
      <c r="AE7" s="20" t="s">
        <v>46</v>
      </c>
      <c r="AF7" s="20" t="s">
        <v>47</v>
      </c>
      <c r="AG7" s="5"/>
      <c r="AJ7" s="5"/>
      <c r="AK7" s="20" t="s">
        <v>35</v>
      </c>
      <c r="AL7" s="20" t="s">
        <v>36</v>
      </c>
      <c r="AM7" s="20" t="s">
        <v>37</v>
      </c>
      <c r="AN7" s="20" t="s">
        <v>38</v>
      </c>
      <c r="AO7" s="23" t="s">
        <v>39</v>
      </c>
      <c r="AP7" s="20" t="s">
        <v>40</v>
      </c>
      <c r="AQ7" s="20" t="s">
        <v>41</v>
      </c>
      <c r="AR7" s="20" t="s">
        <v>42</v>
      </c>
      <c r="AS7" s="20" t="s">
        <v>43</v>
      </c>
      <c r="AT7" s="20" t="s">
        <v>44</v>
      </c>
      <c r="AU7" s="20" t="s">
        <v>45</v>
      </c>
      <c r="AV7" s="20" t="s">
        <v>46</v>
      </c>
      <c r="AW7" s="20" t="s">
        <v>47</v>
      </c>
      <c r="AX7" s="5"/>
      <c r="AZ7" s="5"/>
      <c r="BA7" s="20" t="s">
        <v>35</v>
      </c>
      <c r="BB7" s="20" t="s">
        <v>36</v>
      </c>
      <c r="BC7" s="20" t="s">
        <v>37</v>
      </c>
      <c r="BD7" s="20" t="s">
        <v>38</v>
      </c>
      <c r="BE7" s="23" t="s">
        <v>39</v>
      </c>
      <c r="BF7" s="20" t="s">
        <v>40</v>
      </c>
      <c r="BG7" s="20" t="s">
        <v>41</v>
      </c>
      <c r="BH7" s="20" t="s">
        <v>42</v>
      </c>
      <c r="BI7" s="20" t="s">
        <v>43</v>
      </c>
      <c r="BJ7" s="20" t="s">
        <v>44</v>
      </c>
      <c r="BK7" s="20" t="s">
        <v>45</v>
      </c>
      <c r="BL7" s="20" t="s">
        <v>46</v>
      </c>
      <c r="BM7" s="20" t="s">
        <v>47</v>
      </c>
      <c r="BN7" s="5"/>
    </row>
    <row r="8" spans="3:66">
      <c r="C8" s="6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8</v>
      </c>
      <c r="N8" s="7" t="s">
        <v>9</v>
      </c>
      <c r="O8" s="7" t="s">
        <v>10</v>
      </c>
      <c r="P8" s="7" t="s">
        <v>11</v>
      </c>
      <c r="Q8" s="7" t="s">
        <v>12</v>
      </c>
      <c r="R8" s="1"/>
      <c r="S8" s="6" t="s">
        <v>7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7" t="s">
        <v>8</v>
      </c>
      <c r="Z8" s="7" t="s">
        <v>9</v>
      </c>
      <c r="AA8" s="7" t="s">
        <v>10</v>
      </c>
      <c r="AB8" s="7" t="s">
        <v>11</v>
      </c>
      <c r="AC8" s="7" t="s">
        <v>8</v>
      </c>
      <c r="AD8" s="7" t="s">
        <v>9</v>
      </c>
      <c r="AE8" s="7" t="s">
        <v>10</v>
      </c>
      <c r="AF8" s="7" t="s">
        <v>11</v>
      </c>
      <c r="AG8" s="7" t="s">
        <v>12</v>
      </c>
      <c r="AJ8" s="6" t="s">
        <v>7</v>
      </c>
      <c r="AK8" s="7" t="s">
        <v>8</v>
      </c>
      <c r="AL8" s="7" t="s">
        <v>9</v>
      </c>
      <c r="AM8" s="7" t="s">
        <v>10</v>
      </c>
      <c r="AN8" s="7" t="s">
        <v>11</v>
      </c>
      <c r="AO8" s="7" t="s">
        <v>12</v>
      </c>
      <c r="AP8" s="7" t="s">
        <v>8</v>
      </c>
      <c r="AQ8" s="7" t="s">
        <v>9</v>
      </c>
      <c r="AR8" s="7" t="s">
        <v>10</v>
      </c>
      <c r="AS8" s="7" t="s">
        <v>11</v>
      </c>
      <c r="AT8" s="7" t="s">
        <v>8</v>
      </c>
      <c r="AU8" s="7" t="s">
        <v>9</v>
      </c>
      <c r="AV8" s="7" t="s">
        <v>10</v>
      </c>
      <c r="AW8" s="7" t="s">
        <v>11</v>
      </c>
      <c r="AX8" s="7" t="s">
        <v>12</v>
      </c>
      <c r="AZ8" s="6" t="s">
        <v>7</v>
      </c>
      <c r="BA8" s="7" t="s">
        <v>8</v>
      </c>
      <c r="BB8" s="7" t="s">
        <v>9</v>
      </c>
      <c r="BC8" s="7" t="s">
        <v>10</v>
      </c>
      <c r="BD8" s="7" t="s">
        <v>11</v>
      </c>
      <c r="BE8" s="7" t="s">
        <v>12</v>
      </c>
      <c r="BF8" s="7" t="s">
        <v>8</v>
      </c>
      <c r="BG8" s="7" t="s">
        <v>9</v>
      </c>
      <c r="BH8" s="7" t="s">
        <v>10</v>
      </c>
      <c r="BI8" s="7" t="s">
        <v>11</v>
      </c>
      <c r="BJ8" s="7" t="s">
        <v>8</v>
      </c>
      <c r="BK8" s="7" t="s">
        <v>9</v>
      </c>
      <c r="BL8" s="7" t="s">
        <v>10</v>
      </c>
      <c r="BM8" s="7" t="s">
        <v>11</v>
      </c>
      <c r="BN8" s="7" t="s">
        <v>12</v>
      </c>
    </row>
    <row r="9" spans="3:66">
      <c r="C9" s="1" t="s">
        <v>13</v>
      </c>
      <c r="D9" s="8">
        <v>905</v>
      </c>
      <c r="E9" s="8">
        <v>5000</v>
      </c>
      <c r="F9" s="8">
        <v>500</v>
      </c>
      <c r="G9" s="8">
        <v>150</v>
      </c>
      <c r="H9" s="8">
        <v>0</v>
      </c>
      <c r="I9" s="8">
        <v>0</v>
      </c>
      <c r="J9" s="8">
        <v>17</v>
      </c>
      <c r="K9" s="8">
        <v>0</v>
      </c>
      <c r="L9" s="8">
        <v>0</v>
      </c>
      <c r="M9" s="8">
        <v>430</v>
      </c>
      <c r="N9" s="8">
        <v>16</v>
      </c>
      <c r="O9" s="8">
        <v>0</v>
      </c>
      <c r="P9" s="8">
        <v>50</v>
      </c>
      <c r="Q9" s="8">
        <f t="shared" ref="Q9:Q24" si="0">SUM(D9:P9)</f>
        <v>7068</v>
      </c>
      <c r="R9" s="1"/>
      <c r="S9" s="9" t="s">
        <v>13</v>
      </c>
      <c r="T9" s="10">
        <v>905</v>
      </c>
      <c r="U9" s="10">
        <v>5000</v>
      </c>
      <c r="V9" s="10">
        <v>500</v>
      </c>
      <c r="W9" s="10">
        <v>150</v>
      </c>
      <c r="X9" s="10">
        <v>0</v>
      </c>
      <c r="Y9" s="10">
        <v>0</v>
      </c>
      <c r="Z9" s="10">
        <v>17</v>
      </c>
      <c r="AA9" s="10">
        <v>0</v>
      </c>
      <c r="AB9" s="10">
        <v>0</v>
      </c>
      <c r="AC9" s="10">
        <v>430</v>
      </c>
      <c r="AD9" s="10">
        <v>16</v>
      </c>
      <c r="AE9" s="10">
        <v>0</v>
      </c>
      <c r="AF9" s="10">
        <v>50</v>
      </c>
      <c r="AG9" s="10">
        <f t="shared" ref="AG9:AG24" si="1">SUM(T9:AF9)</f>
        <v>7068</v>
      </c>
      <c r="AJ9" s="9" t="s">
        <v>13</v>
      </c>
      <c r="AK9" s="10" t="s">
        <v>30</v>
      </c>
      <c r="AL9" s="10">
        <v>5000</v>
      </c>
      <c r="AM9" s="10">
        <v>500</v>
      </c>
      <c r="AN9" s="10">
        <v>150</v>
      </c>
      <c r="AO9" s="10">
        <v>0</v>
      </c>
      <c r="AP9" s="10">
        <v>0</v>
      </c>
      <c r="AQ9" s="10">
        <v>17</v>
      </c>
      <c r="AR9" s="10">
        <v>0</v>
      </c>
      <c r="AS9" s="10">
        <v>0</v>
      </c>
      <c r="AT9" s="10">
        <v>430</v>
      </c>
      <c r="AU9" s="10">
        <v>16</v>
      </c>
      <c r="AV9" s="10">
        <v>0</v>
      </c>
      <c r="AW9" s="10">
        <v>50</v>
      </c>
      <c r="AX9" s="10">
        <f t="shared" ref="AX9:AX17" si="2">SUM(AK9:AW9)</f>
        <v>6163</v>
      </c>
      <c r="AZ9" s="9" t="s">
        <v>13</v>
      </c>
      <c r="BA9" s="10">
        <v>1100</v>
      </c>
      <c r="BB9" s="10">
        <v>10000</v>
      </c>
      <c r="BC9" s="10">
        <v>600</v>
      </c>
      <c r="BD9" s="10">
        <v>200</v>
      </c>
      <c r="BE9" s="10">
        <v>0</v>
      </c>
      <c r="BF9" s="10">
        <v>0</v>
      </c>
      <c r="BG9" s="10">
        <v>15</v>
      </c>
      <c r="BH9" s="10">
        <v>0</v>
      </c>
      <c r="BI9" s="10">
        <v>0</v>
      </c>
      <c r="BJ9" s="10">
        <v>250</v>
      </c>
      <c r="BK9" s="10">
        <v>100</v>
      </c>
      <c r="BL9" s="10">
        <v>0</v>
      </c>
      <c r="BM9" s="10">
        <v>35</v>
      </c>
      <c r="BN9" s="10">
        <f t="shared" ref="BN9:BN10" si="3">SUM(BA9:BM9)</f>
        <v>12300</v>
      </c>
    </row>
    <row r="10" spans="3:66">
      <c r="C10" s="1" t="s">
        <v>15</v>
      </c>
      <c r="D10" s="8">
        <v>2571</v>
      </c>
      <c r="E10" s="8">
        <v>0</v>
      </c>
      <c r="F10" s="8">
        <v>0</v>
      </c>
      <c r="G10" s="8">
        <v>789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15</v>
      </c>
      <c r="N10" s="8">
        <v>0</v>
      </c>
      <c r="O10" s="8">
        <v>0</v>
      </c>
      <c r="P10" s="8">
        <v>0</v>
      </c>
      <c r="Q10" s="8">
        <f t="shared" si="0"/>
        <v>3376</v>
      </c>
      <c r="R10" s="1"/>
      <c r="S10" s="1" t="s">
        <v>15</v>
      </c>
      <c r="T10" s="8">
        <v>2571</v>
      </c>
      <c r="U10" s="8">
        <v>0</v>
      </c>
      <c r="V10" s="8">
        <v>0</v>
      </c>
      <c r="W10" s="8">
        <v>789</v>
      </c>
      <c r="X10" s="8">
        <v>0</v>
      </c>
      <c r="Y10" s="8">
        <v>0</v>
      </c>
      <c r="Z10" s="8">
        <v>1</v>
      </c>
      <c r="AA10" s="8">
        <v>0</v>
      </c>
      <c r="AB10" s="8">
        <v>0</v>
      </c>
      <c r="AC10" s="8">
        <v>15</v>
      </c>
      <c r="AD10" s="8">
        <v>0</v>
      </c>
      <c r="AE10" s="8">
        <v>0</v>
      </c>
      <c r="AF10" s="8">
        <v>0</v>
      </c>
      <c r="AG10" s="8">
        <f t="shared" si="1"/>
        <v>3376</v>
      </c>
      <c r="AJ10" s="1" t="s">
        <v>15</v>
      </c>
      <c r="AK10" s="8">
        <v>2571</v>
      </c>
      <c r="AL10" s="8">
        <v>0</v>
      </c>
      <c r="AM10" s="8">
        <v>0</v>
      </c>
      <c r="AN10" s="8">
        <v>789</v>
      </c>
      <c r="AO10" s="8">
        <v>0</v>
      </c>
      <c r="AP10" s="8">
        <v>0</v>
      </c>
      <c r="AQ10" s="8">
        <v>1</v>
      </c>
      <c r="AR10" s="8">
        <v>0</v>
      </c>
      <c r="AS10" s="8">
        <v>0</v>
      </c>
      <c r="AT10" s="8">
        <v>15</v>
      </c>
      <c r="AU10" s="8">
        <v>0</v>
      </c>
      <c r="AV10" s="8">
        <v>0</v>
      </c>
      <c r="AW10" s="8">
        <v>0</v>
      </c>
      <c r="AX10" s="8">
        <f t="shared" si="2"/>
        <v>3376</v>
      </c>
      <c r="AZ10" s="1" t="s">
        <v>15</v>
      </c>
      <c r="BA10" s="8">
        <v>2670</v>
      </c>
      <c r="BB10" s="8">
        <v>0</v>
      </c>
      <c r="BC10" s="8">
        <v>0</v>
      </c>
      <c r="BD10" s="8">
        <v>756</v>
      </c>
      <c r="BE10" s="8">
        <v>0</v>
      </c>
      <c r="BF10" s="8">
        <v>0</v>
      </c>
      <c r="BG10" s="8">
        <v>5</v>
      </c>
      <c r="BH10" s="8">
        <v>0</v>
      </c>
      <c r="BI10" s="8">
        <v>0</v>
      </c>
      <c r="BJ10" s="8">
        <v>34</v>
      </c>
      <c r="BK10" s="8">
        <v>0</v>
      </c>
      <c r="BL10" s="8">
        <v>0</v>
      </c>
      <c r="BM10" s="8">
        <v>0</v>
      </c>
      <c r="BN10" s="8">
        <f t="shared" si="3"/>
        <v>3465</v>
      </c>
    </row>
    <row r="11" spans="3:66">
      <c r="C11" s="1" t="s">
        <v>16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f t="shared" si="0"/>
        <v>0</v>
      </c>
      <c r="R11" s="1"/>
      <c r="S11" s="1" t="s">
        <v>16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f t="shared" si="1"/>
        <v>0</v>
      </c>
      <c r="AJ11" s="1" t="s">
        <v>16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f t="shared" si="2"/>
        <v>0</v>
      </c>
      <c r="AZ11" s="1" t="s">
        <v>16</v>
      </c>
      <c r="BA11" s="8">
        <v>470</v>
      </c>
      <c r="BB11" s="8">
        <v>4000</v>
      </c>
      <c r="BC11" s="8">
        <v>1000</v>
      </c>
      <c r="BD11" s="8">
        <v>850</v>
      </c>
      <c r="BE11" s="21"/>
      <c r="BF11" s="21"/>
      <c r="BG11" s="8">
        <v>2</v>
      </c>
      <c r="BH11" s="21"/>
      <c r="BI11" s="21"/>
      <c r="BJ11" s="8">
        <v>40</v>
      </c>
      <c r="BK11" s="21"/>
      <c r="BL11" s="21"/>
      <c r="BM11" s="8">
        <v>5</v>
      </c>
      <c r="BN11" s="8">
        <v>6367</v>
      </c>
    </row>
    <row r="12" spans="3:66">
      <c r="C12" s="1" t="s">
        <v>17</v>
      </c>
      <c r="D12" s="8">
        <v>134</v>
      </c>
      <c r="E12" s="8">
        <v>4</v>
      </c>
      <c r="F12" s="8">
        <v>0</v>
      </c>
      <c r="G12" s="8">
        <v>141</v>
      </c>
      <c r="H12" s="8">
        <v>199</v>
      </c>
      <c r="I12" s="8">
        <v>0</v>
      </c>
      <c r="J12" s="8">
        <v>4</v>
      </c>
      <c r="K12" s="8">
        <v>0</v>
      </c>
      <c r="L12" s="8">
        <v>0</v>
      </c>
      <c r="M12" s="8">
        <v>79</v>
      </c>
      <c r="N12" s="8">
        <v>0</v>
      </c>
      <c r="O12" s="8">
        <v>0</v>
      </c>
      <c r="P12" s="8">
        <v>0</v>
      </c>
      <c r="Q12" s="8">
        <f t="shared" si="0"/>
        <v>561</v>
      </c>
      <c r="R12" s="1"/>
      <c r="S12" s="1" t="s">
        <v>17</v>
      </c>
      <c r="T12" s="8">
        <v>134</v>
      </c>
      <c r="U12" s="8">
        <v>4</v>
      </c>
      <c r="V12" s="8">
        <v>0</v>
      </c>
      <c r="W12" s="8">
        <v>141</v>
      </c>
      <c r="X12" s="8">
        <v>199</v>
      </c>
      <c r="Y12" s="8">
        <v>0</v>
      </c>
      <c r="Z12" s="8">
        <v>4</v>
      </c>
      <c r="AA12" s="8">
        <v>0</v>
      </c>
      <c r="AB12" s="8">
        <v>0</v>
      </c>
      <c r="AC12" s="8">
        <v>79</v>
      </c>
      <c r="AD12" s="8">
        <v>0</v>
      </c>
      <c r="AE12" s="8">
        <v>0</v>
      </c>
      <c r="AF12" s="8">
        <v>0</v>
      </c>
      <c r="AG12" s="8">
        <f t="shared" si="1"/>
        <v>561</v>
      </c>
      <c r="AJ12" s="1" t="s">
        <v>17</v>
      </c>
      <c r="AK12" s="8">
        <v>134</v>
      </c>
      <c r="AL12" s="8">
        <v>4</v>
      </c>
      <c r="AM12" s="8">
        <v>0</v>
      </c>
      <c r="AN12" s="8">
        <v>141</v>
      </c>
      <c r="AO12" s="8">
        <v>199</v>
      </c>
      <c r="AP12" s="8">
        <v>0</v>
      </c>
      <c r="AQ12" s="8">
        <v>4</v>
      </c>
      <c r="AR12" s="8">
        <v>0</v>
      </c>
      <c r="AS12" s="8">
        <v>0</v>
      </c>
      <c r="AT12" s="8">
        <v>79</v>
      </c>
      <c r="AU12" s="8">
        <v>0</v>
      </c>
      <c r="AV12" s="8">
        <v>0</v>
      </c>
      <c r="AW12" s="8">
        <v>0</v>
      </c>
      <c r="AX12" s="8">
        <f t="shared" si="2"/>
        <v>561</v>
      </c>
      <c r="AZ12" s="1" t="s">
        <v>17</v>
      </c>
      <c r="BA12" s="8">
        <v>0</v>
      </c>
      <c r="BB12" s="8">
        <v>0</v>
      </c>
      <c r="BC12" s="8">
        <v>0</v>
      </c>
      <c r="BD12" s="8">
        <v>147</v>
      </c>
      <c r="BE12" s="8">
        <v>199</v>
      </c>
      <c r="BF12" s="8">
        <v>0</v>
      </c>
      <c r="BG12" s="8">
        <v>4</v>
      </c>
      <c r="BH12" s="8">
        <v>0</v>
      </c>
      <c r="BI12" s="8">
        <v>0</v>
      </c>
      <c r="BJ12" s="8">
        <v>79</v>
      </c>
      <c r="BK12" s="8">
        <v>0</v>
      </c>
      <c r="BL12" s="8">
        <v>0</v>
      </c>
      <c r="BM12" s="8">
        <v>0</v>
      </c>
      <c r="BN12" s="8">
        <f t="shared" ref="BN12:BN13" si="4">SUM(BA12:BM12)</f>
        <v>429</v>
      </c>
    </row>
    <row r="13" spans="3:66">
      <c r="C13" s="1" t="s">
        <v>18</v>
      </c>
      <c r="D13" s="8">
        <v>2110</v>
      </c>
      <c r="E13" s="8">
        <v>0</v>
      </c>
      <c r="F13" s="8">
        <v>0</v>
      </c>
      <c r="G13" s="8">
        <v>160</v>
      </c>
      <c r="H13" s="8">
        <v>0</v>
      </c>
      <c r="I13" s="8">
        <v>0</v>
      </c>
      <c r="J13" s="8">
        <v>12</v>
      </c>
      <c r="K13" s="8">
        <v>0</v>
      </c>
      <c r="L13" s="8">
        <v>0</v>
      </c>
      <c r="M13" s="8">
        <v>77</v>
      </c>
      <c r="N13" s="8">
        <v>0</v>
      </c>
      <c r="O13" s="8">
        <v>0</v>
      </c>
      <c r="P13" s="8">
        <v>56</v>
      </c>
      <c r="Q13" s="8">
        <f t="shared" si="0"/>
        <v>2415</v>
      </c>
      <c r="R13" s="1"/>
      <c r="S13" s="1" t="s">
        <v>18</v>
      </c>
      <c r="T13" s="8">
        <v>2110</v>
      </c>
      <c r="U13" s="8">
        <v>0</v>
      </c>
      <c r="V13" s="8">
        <v>0</v>
      </c>
      <c r="W13" s="8">
        <v>160</v>
      </c>
      <c r="X13" s="8">
        <v>0</v>
      </c>
      <c r="Y13" s="8">
        <v>0</v>
      </c>
      <c r="Z13" s="8">
        <v>12</v>
      </c>
      <c r="AA13" s="8">
        <v>0</v>
      </c>
      <c r="AB13" s="8">
        <v>0</v>
      </c>
      <c r="AC13" s="8">
        <v>77</v>
      </c>
      <c r="AD13" s="8">
        <v>0</v>
      </c>
      <c r="AE13" s="8">
        <v>0</v>
      </c>
      <c r="AF13" s="8">
        <v>56</v>
      </c>
      <c r="AG13" s="8">
        <f t="shared" si="1"/>
        <v>2415</v>
      </c>
      <c r="AJ13" s="1" t="s">
        <v>18</v>
      </c>
      <c r="AK13" s="8">
        <v>2110</v>
      </c>
      <c r="AL13" s="8">
        <v>0</v>
      </c>
      <c r="AM13" s="8">
        <v>0</v>
      </c>
      <c r="AN13" s="8">
        <v>160</v>
      </c>
      <c r="AO13" s="8">
        <v>0</v>
      </c>
      <c r="AP13" s="8">
        <v>0</v>
      </c>
      <c r="AQ13" s="8">
        <v>12</v>
      </c>
      <c r="AR13" s="8">
        <v>0</v>
      </c>
      <c r="AS13" s="8">
        <v>0</v>
      </c>
      <c r="AT13" s="8">
        <v>77</v>
      </c>
      <c r="AU13" s="8">
        <v>0</v>
      </c>
      <c r="AV13" s="8">
        <v>0</v>
      </c>
      <c r="AW13" s="8">
        <v>56</v>
      </c>
      <c r="AX13" s="8">
        <f t="shared" si="2"/>
        <v>2415</v>
      </c>
      <c r="AZ13" s="1" t="s">
        <v>18</v>
      </c>
      <c r="BA13" s="8">
        <v>1556</v>
      </c>
      <c r="BB13" s="8">
        <v>0</v>
      </c>
      <c r="BC13" s="8">
        <v>0</v>
      </c>
      <c r="BD13" s="8">
        <v>110</v>
      </c>
      <c r="BE13" s="8">
        <v>0</v>
      </c>
      <c r="BF13" s="8">
        <v>0</v>
      </c>
      <c r="BG13" s="8">
        <v>15</v>
      </c>
      <c r="BH13" s="8">
        <v>0</v>
      </c>
      <c r="BI13" s="8">
        <v>0</v>
      </c>
      <c r="BJ13" s="8">
        <v>70</v>
      </c>
      <c r="BK13" s="8">
        <v>0</v>
      </c>
      <c r="BL13" s="8">
        <v>0</v>
      </c>
      <c r="BM13" s="8">
        <v>25</v>
      </c>
      <c r="BN13" s="8">
        <f t="shared" si="4"/>
        <v>1776</v>
      </c>
    </row>
    <row r="14" spans="3:66">
      <c r="C14" s="1" t="s">
        <v>19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/>
      <c r="Q14" s="8">
        <f t="shared" si="0"/>
        <v>0</v>
      </c>
      <c r="R14" s="1"/>
      <c r="S14" s="1" t="s">
        <v>19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21"/>
      <c r="AG14" s="8">
        <f t="shared" si="1"/>
        <v>0</v>
      </c>
      <c r="AJ14" s="1" t="s">
        <v>19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21"/>
      <c r="AX14" s="8">
        <f t="shared" si="2"/>
        <v>0</v>
      </c>
      <c r="AZ14" s="1" t="s">
        <v>19</v>
      </c>
      <c r="BA14" s="8">
        <v>750</v>
      </c>
      <c r="BB14" s="8">
        <v>0</v>
      </c>
      <c r="BC14" s="8">
        <v>0</v>
      </c>
      <c r="BD14" s="8">
        <v>100</v>
      </c>
      <c r="BE14" s="8">
        <v>0</v>
      </c>
      <c r="BF14" s="8">
        <v>0</v>
      </c>
      <c r="BG14" s="8">
        <v>2</v>
      </c>
      <c r="BH14" s="8">
        <v>0</v>
      </c>
      <c r="BI14" s="8">
        <v>0</v>
      </c>
      <c r="BJ14" s="8">
        <v>11</v>
      </c>
      <c r="BK14" s="8">
        <v>0</v>
      </c>
      <c r="BL14" s="8">
        <v>0</v>
      </c>
      <c r="BM14" s="22">
        <v>0</v>
      </c>
      <c r="BN14" s="8">
        <v>863</v>
      </c>
    </row>
    <row r="15" spans="3:66">
      <c r="C15" s="1" t="s">
        <v>20</v>
      </c>
      <c r="D15" s="8">
        <v>0</v>
      </c>
      <c r="E15" s="8">
        <v>150</v>
      </c>
      <c r="F15" s="8">
        <v>1657</v>
      </c>
      <c r="G15" s="8">
        <v>175</v>
      </c>
      <c r="H15" s="8">
        <v>0</v>
      </c>
      <c r="I15" s="8">
        <v>0</v>
      </c>
      <c r="J15" s="8">
        <v>1</v>
      </c>
      <c r="K15" s="8">
        <v>0</v>
      </c>
      <c r="L15" s="8">
        <v>0</v>
      </c>
      <c r="M15" s="8">
        <v>398</v>
      </c>
      <c r="N15" s="8">
        <v>0</v>
      </c>
      <c r="O15" s="8">
        <v>0</v>
      </c>
      <c r="P15" s="8">
        <v>135</v>
      </c>
      <c r="Q15" s="8">
        <f t="shared" si="0"/>
        <v>2516</v>
      </c>
      <c r="R15" s="1"/>
      <c r="S15" s="1" t="s">
        <v>20</v>
      </c>
      <c r="T15" s="8">
        <v>0</v>
      </c>
      <c r="U15" s="8">
        <v>150</v>
      </c>
      <c r="V15" s="8">
        <v>1657</v>
      </c>
      <c r="W15" s="8">
        <v>175</v>
      </c>
      <c r="X15" s="8">
        <v>0</v>
      </c>
      <c r="Y15" s="8">
        <v>0</v>
      </c>
      <c r="Z15" s="8">
        <v>1</v>
      </c>
      <c r="AA15" s="8">
        <v>0</v>
      </c>
      <c r="AB15" s="8">
        <v>0</v>
      </c>
      <c r="AC15" s="8">
        <v>398</v>
      </c>
      <c r="AD15" s="8">
        <v>0</v>
      </c>
      <c r="AE15" s="8">
        <v>0</v>
      </c>
      <c r="AF15" s="8">
        <v>135</v>
      </c>
      <c r="AG15" s="8">
        <f t="shared" si="1"/>
        <v>2516</v>
      </c>
      <c r="AJ15" s="1" t="s">
        <v>20</v>
      </c>
      <c r="AK15" s="8">
        <v>0</v>
      </c>
      <c r="AL15" s="8">
        <v>150</v>
      </c>
      <c r="AM15" s="8">
        <v>1657</v>
      </c>
      <c r="AN15" s="8">
        <v>175</v>
      </c>
      <c r="AO15" s="8">
        <v>0</v>
      </c>
      <c r="AP15" s="8">
        <v>0</v>
      </c>
      <c r="AQ15" s="8">
        <v>1</v>
      </c>
      <c r="AR15" s="8">
        <v>0</v>
      </c>
      <c r="AS15" s="8">
        <v>0</v>
      </c>
      <c r="AT15" s="8">
        <v>398</v>
      </c>
      <c r="AU15" s="8">
        <v>0</v>
      </c>
      <c r="AV15" s="8">
        <v>0</v>
      </c>
      <c r="AW15" s="8">
        <v>135</v>
      </c>
      <c r="AX15" s="8">
        <f t="shared" si="2"/>
        <v>2516</v>
      </c>
      <c r="AZ15" s="1" t="s">
        <v>20</v>
      </c>
      <c r="BA15" s="8">
        <v>68</v>
      </c>
      <c r="BB15" s="8">
        <v>0</v>
      </c>
      <c r="BC15" s="8">
        <v>0</v>
      </c>
      <c r="BD15" s="8">
        <v>156</v>
      </c>
      <c r="BE15" s="8">
        <v>0</v>
      </c>
      <c r="BF15" s="8">
        <v>0</v>
      </c>
      <c r="BG15" s="8">
        <v>2</v>
      </c>
      <c r="BH15" s="8">
        <v>0</v>
      </c>
      <c r="BI15" s="8">
        <v>0</v>
      </c>
      <c r="BJ15" s="8">
        <v>6</v>
      </c>
      <c r="BK15" s="8">
        <v>8</v>
      </c>
      <c r="BL15" s="8">
        <v>0</v>
      </c>
      <c r="BM15" s="8">
        <v>12</v>
      </c>
      <c r="BN15" s="8">
        <f t="shared" ref="BN15:BN17" si="5">SUM(BA15:BM15)</f>
        <v>252</v>
      </c>
    </row>
    <row r="16" spans="3:66">
      <c r="C16" s="1" t="s">
        <v>21</v>
      </c>
      <c r="D16" s="21">
        <v>2540</v>
      </c>
      <c r="E16" s="21">
        <v>0</v>
      </c>
      <c r="F16" s="8">
        <v>23</v>
      </c>
      <c r="G16" s="8">
        <v>50</v>
      </c>
      <c r="H16" s="8">
        <v>0</v>
      </c>
      <c r="I16" s="8">
        <v>0</v>
      </c>
      <c r="J16" s="8">
        <v>5</v>
      </c>
      <c r="K16" s="8">
        <v>0</v>
      </c>
      <c r="L16" s="8">
        <v>0</v>
      </c>
      <c r="M16" s="8">
        <v>150</v>
      </c>
      <c r="N16" s="8">
        <v>4</v>
      </c>
      <c r="O16" s="8">
        <v>0</v>
      </c>
      <c r="P16" s="8">
        <v>15</v>
      </c>
      <c r="Q16" s="8">
        <f t="shared" si="0"/>
        <v>2787</v>
      </c>
      <c r="R16" s="1"/>
      <c r="S16" s="1" t="s">
        <v>21</v>
      </c>
      <c r="T16" s="22">
        <v>2540</v>
      </c>
      <c r="U16" s="22">
        <v>0</v>
      </c>
      <c r="V16" s="8">
        <v>23</v>
      </c>
      <c r="W16" s="8">
        <v>50</v>
      </c>
      <c r="X16" s="8">
        <v>0</v>
      </c>
      <c r="Y16" s="8">
        <v>0</v>
      </c>
      <c r="Z16" s="8">
        <v>5</v>
      </c>
      <c r="AA16" s="8">
        <v>0</v>
      </c>
      <c r="AB16" s="8">
        <v>0</v>
      </c>
      <c r="AC16" s="8">
        <v>150</v>
      </c>
      <c r="AD16" s="8">
        <v>4</v>
      </c>
      <c r="AE16" s="8">
        <v>0</v>
      </c>
      <c r="AF16" s="8">
        <v>15</v>
      </c>
      <c r="AG16" s="8">
        <f t="shared" si="1"/>
        <v>2787</v>
      </c>
      <c r="AJ16" s="1" t="s">
        <v>21</v>
      </c>
      <c r="AK16" s="22">
        <v>2540</v>
      </c>
      <c r="AL16" s="22">
        <v>0</v>
      </c>
      <c r="AM16" s="8">
        <v>23</v>
      </c>
      <c r="AN16" s="8">
        <v>50</v>
      </c>
      <c r="AO16" s="8">
        <v>0</v>
      </c>
      <c r="AP16" s="8">
        <v>0</v>
      </c>
      <c r="AQ16" s="8">
        <v>5</v>
      </c>
      <c r="AR16" s="8">
        <v>0</v>
      </c>
      <c r="AS16" s="8">
        <v>0</v>
      </c>
      <c r="AT16" s="8">
        <v>150</v>
      </c>
      <c r="AU16" s="8">
        <v>4</v>
      </c>
      <c r="AV16" s="8">
        <v>0</v>
      </c>
      <c r="AW16" s="8">
        <v>15</v>
      </c>
      <c r="AX16" s="8">
        <f t="shared" si="2"/>
        <v>2787</v>
      </c>
      <c r="AZ16" s="1" t="s">
        <v>21</v>
      </c>
      <c r="BA16" s="22">
        <v>2520</v>
      </c>
      <c r="BB16" s="22">
        <v>0</v>
      </c>
      <c r="BC16" s="8">
        <v>23</v>
      </c>
      <c r="BD16" s="8">
        <v>90</v>
      </c>
      <c r="BE16" s="8">
        <v>0</v>
      </c>
      <c r="BF16" s="8">
        <v>0</v>
      </c>
      <c r="BG16" s="8">
        <v>5</v>
      </c>
      <c r="BH16" s="8">
        <v>0</v>
      </c>
      <c r="BI16" s="8">
        <v>0</v>
      </c>
      <c r="BJ16" s="8">
        <v>200</v>
      </c>
      <c r="BK16" s="8">
        <v>4</v>
      </c>
      <c r="BL16" s="8">
        <v>0</v>
      </c>
      <c r="BM16" s="8">
        <v>20</v>
      </c>
      <c r="BN16" s="8">
        <f t="shared" si="5"/>
        <v>2862</v>
      </c>
    </row>
    <row r="17" spans="3:66">
      <c r="C17" s="1" t="s">
        <v>22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f t="shared" si="0"/>
        <v>0</v>
      </c>
      <c r="R17" s="1"/>
      <c r="S17" s="1" t="s">
        <v>22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f t="shared" si="1"/>
        <v>0</v>
      </c>
      <c r="AJ17" s="1" t="s">
        <v>22</v>
      </c>
      <c r="AK17" s="8">
        <v>350</v>
      </c>
      <c r="AL17" s="8">
        <v>8000</v>
      </c>
      <c r="AM17" s="8">
        <v>15000</v>
      </c>
      <c r="AN17" s="8">
        <v>0</v>
      </c>
      <c r="AO17" s="8">
        <v>0</v>
      </c>
      <c r="AP17" s="8">
        <v>0</v>
      </c>
      <c r="AQ17" s="8">
        <v>5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f t="shared" si="2"/>
        <v>23355</v>
      </c>
      <c r="AZ17" s="1" t="s">
        <v>22</v>
      </c>
      <c r="BA17" s="8">
        <v>4585</v>
      </c>
      <c r="BB17" s="8">
        <f>8000+5000+5000</f>
        <v>18000</v>
      </c>
      <c r="BC17" s="8">
        <v>0</v>
      </c>
      <c r="BD17" s="8">
        <v>0</v>
      </c>
      <c r="BE17" s="8">
        <v>0</v>
      </c>
      <c r="BF17" s="8">
        <v>0</v>
      </c>
      <c r="BG17" s="8">
        <v>13</v>
      </c>
      <c r="BH17" s="8">
        <v>0</v>
      </c>
      <c r="BI17" s="8">
        <v>0</v>
      </c>
      <c r="BJ17" s="8">
        <v>23</v>
      </c>
      <c r="BK17" s="8">
        <v>0</v>
      </c>
      <c r="BL17" s="8">
        <v>0</v>
      </c>
      <c r="BM17" s="8">
        <v>25</v>
      </c>
      <c r="BN17" s="8">
        <f t="shared" si="5"/>
        <v>22646</v>
      </c>
    </row>
    <row r="18" spans="3:66">
      <c r="C18" s="1" t="s">
        <v>23</v>
      </c>
      <c r="D18" s="8">
        <v>1000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30</v>
      </c>
      <c r="K18" s="8">
        <v>0</v>
      </c>
      <c r="L18" s="8">
        <v>1</v>
      </c>
      <c r="M18" s="8">
        <v>149</v>
      </c>
      <c r="N18" s="8">
        <v>0</v>
      </c>
      <c r="O18" s="8">
        <v>0</v>
      </c>
      <c r="P18" s="8">
        <v>50</v>
      </c>
      <c r="Q18" s="8">
        <f t="shared" si="0"/>
        <v>1230</v>
      </c>
      <c r="R18" s="1"/>
      <c r="S18" s="1" t="s">
        <v>23</v>
      </c>
      <c r="T18" s="8">
        <v>1000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30</v>
      </c>
      <c r="AA18" s="8">
        <v>0</v>
      </c>
      <c r="AB18" s="8">
        <v>1</v>
      </c>
      <c r="AC18" s="8">
        <v>149</v>
      </c>
      <c r="AD18" s="8">
        <v>0</v>
      </c>
      <c r="AE18" s="8">
        <v>0</v>
      </c>
      <c r="AF18" s="8">
        <v>50</v>
      </c>
      <c r="AG18" s="8">
        <f t="shared" si="1"/>
        <v>1230</v>
      </c>
      <c r="AJ18" s="1" t="s">
        <v>23</v>
      </c>
      <c r="AK18" s="8">
        <v>1000</v>
      </c>
      <c r="AL18" s="8">
        <v>0</v>
      </c>
      <c r="AM18" s="8">
        <v>10500</v>
      </c>
      <c r="AN18" s="8">
        <v>2500</v>
      </c>
      <c r="AO18" s="8">
        <v>0</v>
      </c>
      <c r="AP18" s="8" t="s">
        <v>14</v>
      </c>
      <c r="AQ18" s="8">
        <v>40</v>
      </c>
      <c r="AR18" s="8">
        <v>0</v>
      </c>
      <c r="AS18" s="8" t="s">
        <v>14</v>
      </c>
      <c r="AT18" s="8">
        <v>149</v>
      </c>
      <c r="AU18" s="8">
        <v>15</v>
      </c>
      <c r="AV18" s="8">
        <v>0</v>
      </c>
      <c r="AW18" s="8">
        <v>50</v>
      </c>
      <c r="AX18" s="8">
        <v>15284</v>
      </c>
      <c r="AZ18" s="1" t="s">
        <v>23</v>
      </c>
      <c r="BA18" s="8">
        <v>100</v>
      </c>
      <c r="BB18" s="8">
        <v>200</v>
      </c>
      <c r="BC18" s="8">
        <v>10000</v>
      </c>
      <c r="BD18" s="8">
        <v>200</v>
      </c>
      <c r="BE18" s="8">
        <v>100</v>
      </c>
      <c r="BF18" s="8" t="s">
        <v>14</v>
      </c>
      <c r="BG18" s="8">
        <v>10</v>
      </c>
      <c r="BH18" s="8" t="s">
        <v>14</v>
      </c>
      <c r="BI18" s="8" t="s">
        <v>14</v>
      </c>
      <c r="BJ18" s="8">
        <v>200</v>
      </c>
      <c r="BK18" s="8" t="s">
        <v>14</v>
      </c>
      <c r="BL18" s="8" t="s">
        <v>14</v>
      </c>
      <c r="BM18" s="8">
        <v>10</v>
      </c>
      <c r="BN18" s="8">
        <v>10820</v>
      </c>
    </row>
    <row r="19" spans="3:66">
      <c r="C19" s="1" t="s">
        <v>24</v>
      </c>
      <c r="D19" s="8">
        <v>3030</v>
      </c>
      <c r="E19" s="8"/>
      <c r="F19" s="8"/>
      <c r="G19" s="8">
        <v>25</v>
      </c>
      <c r="H19" s="8">
        <v>0</v>
      </c>
      <c r="I19" s="8">
        <v>0</v>
      </c>
      <c r="J19" s="8">
        <v>25</v>
      </c>
      <c r="K19" s="8">
        <v>0</v>
      </c>
      <c r="L19" s="8">
        <v>0</v>
      </c>
      <c r="M19" s="8">
        <v>715</v>
      </c>
      <c r="N19" s="8">
        <v>0</v>
      </c>
      <c r="O19" s="8">
        <v>0</v>
      </c>
      <c r="P19" s="8">
        <v>50</v>
      </c>
      <c r="Q19" s="8">
        <f t="shared" si="0"/>
        <v>3845</v>
      </c>
      <c r="R19" s="1"/>
      <c r="S19" s="1" t="s">
        <v>24</v>
      </c>
      <c r="T19" s="8">
        <v>3030</v>
      </c>
      <c r="U19" s="21"/>
      <c r="V19" s="21"/>
      <c r="W19" s="8">
        <v>25</v>
      </c>
      <c r="X19" s="8">
        <v>0</v>
      </c>
      <c r="Y19" s="8">
        <v>0</v>
      </c>
      <c r="Z19" s="8">
        <v>25</v>
      </c>
      <c r="AA19" s="8">
        <v>0</v>
      </c>
      <c r="AB19" s="8">
        <v>0</v>
      </c>
      <c r="AC19" s="8">
        <v>715</v>
      </c>
      <c r="AD19" s="8">
        <v>0</v>
      </c>
      <c r="AE19" s="8">
        <v>0</v>
      </c>
      <c r="AF19" s="8">
        <v>50</v>
      </c>
      <c r="AG19" s="8">
        <f t="shared" si="1"/>
        <v>3845</v>
      </c>
      <c r="AJ19" s="1" t="s">
        <v>24</v>
      </c>
      <c r="AK19" s="8">
        <v>3030</v>
      </c>
      <c r="AL19" s="21"/>
      <c r="AM19" s="21"/>
      <c r="AN19" s="8">
        <v>25</v>
      </c>
      <c r="AO19" s="8">
        <v>0</v>
      </c>
      <c r="AP19" s="8">
        <v>0</v>
      </c>
      <c r="AQ19" s="8">
        <v>25</v>
      </c>
      <c r="AR19" s="8">
        <v>0</v>
      </c>
      <c r="AS19" s="8">
        <v>0</v>
      </c>
      <c r="AT19" s="8">
        <v>715</v>
      </c>
      <c r="AU19" s="8">
        <v>0</v>
      </c>
      <c r="AV19" s="8">
        <v>0</v>
      </c>
      <c r="AW19" s="8">
        <v>50</v>
      </c>
      <c r="AX19" s="8">
        <f t="shared" ref="AX19:AX24" si="6">SUM(AK19:AW19)</f>
        <v>3845</v>
      </c>
      <c r="AZ19" s="1" t="s">
        <v>24</v>
      </c>
      <c r="BA19" s="24">
        <v>3030</v>
      </c>
      <c r="BB19" s="26"/>
      <c r="BC19" s="26"/>
      <c r="BD19" s="24">
        <v>25</v>
      </c>
      <c r="BE19" s="24" t="s">
        <v>14</v>
      </c>
      <c r="BF19" s="24" t="s">
        <v>14</v>
      </c>
      <c r="BG19" s="24">
        <v>25</v>
      </c>
      <c r="BH19" s="24" t="s">
        <v>14</v>
      </c>
      <c r="BI19" s="24" t="s">
        <v>14</v>
      </c>
      <c r="BJ19" s="24">
        <v>715</v>
      </c>
      <c r="BK19" s="24" t="s">
        <v>14</v>
      </c>
      <c r="BL19" s="24" t="s">
        <v>14</v>
      </c>
      <c r="BM19" s="24">
        <v>50</v>
      </c>
      <c r="BN19" s="24">
        <v>3845</v>
      </c>
    </row>
    <row r="20" spans="3:66">
      <c r="C20" s="1" t="s">
        <v>25</v>
      </c>
      <c r="D20" s="21">
        <v>1200</v>
      </c>
      <c r="E20" s="21">
        <v>3000</v>
      </c>
      <c r="F20" s="21">
        <v>7000</v>
      </c>
      <c r="G20" s="21">
        <v>1200</v>
      </c>
      <c r="H20" s="8">
        <v>0</v>
      </c>
      <c r="I20" s="8">
        <v>0</v>
      </c>
      <c r="J20" s="21">
        <v>17</v>
      </c>
      <c r="K20" s="8">
        <v>0</v>
      </c>
      <c r="L20" s="8">
        <v>0</v>
      </c>
      <c r="M20" s="21">
        <v>56</v>
      </c>
      <c r="N20" s="8">
        <v>0</v>
      </c>
      <c r="O20" s="8">
        <v>0</v>
      </c>
      <c r="P20" s="21">
        <v>70</v>
      </c>
      <c r="Q20" s="8">
        <f t="shared" si="0"/>
        <v>12543</v>
      </c>
      <c r="R20" s="1"/>
      <c r="S20" s="1" t="s">
        <v>25</v>
      </c>
      <c r="T20" s="22">
        <v>1200</v>
      </c>
      <c r="U20" s="22">
        <v>3000</v>
      </c>
      <c r="V20" s="22">
        <v>7000</v>
      </c>
      <c r="W20" s="22">
        <v>1200</v>
      </c>
      <c r="X20" s="8">
        <v>0</v>
      </c>
      <c r="Y20" s="8">
        <v>0</v>
      </c>
      <c r="Z20" s="22">
        <v>17</v>
      </c>
      <c r="AA20" s="8">
        <v>0</v>
      </c>
      <c r="AB20" s="8">
        <v>0</v>
      </c>
      <c r="AC20" s="22">
        <v>56</v>
      </c>
      <c r="AD20" s="8">
        <v>0</v>
      </c>
      <c r="AE20" s="8">
        <v>0</v>
      </c>
      <c r="AF20" s="22">
        <v>70</v>
      </c>
      <c r="AG20" s="8">
        <f t="shared" si="1"/>
        <v>12543</v>
      </c>
      <c r="AJ20" s="1" t="s">
        <v>25</v>
      </c>
      <c r="AK20" s="22">
        <v>1200</v>
      </c>
      <c r="AL20" s="22">
        <v>3000</v>
      </c>
      <c r="AM20" s="22">
        <v>7000</v>
      </c>
      <c r="AN20" s="22">
        <v>1200</v>
      </c>
      <c r="AO20" s="8">
        <v>0</v>
      </c>
      <c r="AP20" s="8">
        <v>0</v>
      </c>
      <c r="AQ20" s="22">
        <v>17</v>
      </c>
      <c r="AR20" s="8">
        <v>0</v>
      </c>
      <c r="AS20" s="8">
        <v>0</v>
      </c>
      <c r="AT20" s="22">
        <v>56</v>
      </c>
      <c r="AU20" s="8">
        <v>0</v>
      </c>
      <c r="AV20" s="8">
        <v>0</v>
      </c>
      <c r="AW20" s="22">
        <v>70</v>
      </c>
      <c r="AX20" s="8">
        <f t="shared" si="6"/>
        <v>12543</v>
      </c>
      <c r="AZ20" s="1" t="s">
        <v>25</v>
      </c>
      <c r="BA20" s="22">
        <v>1200</v>
      </c>
      <c r="BB20" s="22">
        <v>3000</v>
      </c>
      <c r="BC20" s="22">
        <v>7000</v>
      </c>
      <c r="BD20" s="22">
        <v>1200</v>
      </c>
      <c r="BE20" s="8">
        <v>0</v>
      </c>
      <c r="BF20" s="8">
        <v>0</v>
      </c>
      <c r="BG20" s="22">
        <v>17</v>
      </c>
      <c r="BH20" s="8">
        <v>0</v>
      </c>
      <c r="BI20" s="8">
        <v>0</v>
      </c>
      <c r="BJ20" s="22">
        <v>56</v>
      </c>
      <c r="BK20" s="8">
        <v>0</v>
      </c>
      <c r="BL20" s="8">
        <v>0</v>
      </c>
      <c r="BM20" s="22">
        <v>70</v>
      </c>
      <c r="BN20" s="8">
        <f t="shared" ref="BN20:BN24" si="7">SUM(BA20:BM20)</f>
        <v>12543</v>
      </c>
    </row>
    <row r="21" spans="3:66" ht="15" thickBot="1">
      <c r="C21" s="1" t="s">
        <v>26</v>
      </c>
      <c r="D21" s="8">
        <f>3*1577</f>
        <v>4731</v>
      </c>
      <c r="E21" s="8">
        <f>2000+6000+6000+4000</f>
        <v>18000</v>
      </c>
      <c r="F21" s="8">
        <f>1000+600+1000</f>
        <v>2600</v>
      </c>
      <c r="G21" s="8">
        <f>400+300+300+300+300+200+200</f>
        <v>2000</v>
      </c>
      <c r="H21" s="8">
        <v>0</v>
      </c>
      <c r="I21" s="8">
        <v>0</v>
      </c>
      <c r="J21" s="8">
        <v>42</v>
      </c>
      <c r="K21" s="8">
        <v>0</v>
      </c>
      <c r="L21" s="8">
        <v>0</v>
      </c>
      <c r="M21" s="8">
        <f>302+242</f>
        <v>544</v>
      </c>
      <c r="N21" s="8">
        <v>0</v>
      </c>
      <c r="O21" s="8">
        <v>0</v>
      </c>
      <c r="P21" s="8">
        <v>0</v>
      </c>
      <c r="Q21" s="8">
        <f t="shared" si="0"/>
        <v>27917</v>
      </c>
      <c r="R21" s="1"/>
      <c r="S21" s="1" t="s">
        <v>26</v>
      </c>
      <c r="T21" s="8">
        <f>3*1577</f>
        <v>4731</v>
      </c>
      <c r="U21" s="8">
        <f>2000+6000+6000+4000</f>
        <v>18000</v>
      </c>
      <c r="V21" s="8">
        <f>1000+600+1000</f>
        <v>2600</v>
      </c>
      <c r="W21" s="8">
        <f>400+300+300+300+300+200+200</f>
        <v>2000</v>
      </c>
      <c r="X21" s="8">
        <v>0</v>
      </c>
      <c r="Y21" s="8">
        <v>0</v>
      </c>
      <c r="Z21" s="8">
        <v>42</v>
      </c>
      <c r="AA21" s="8">
        <v>0</v>
      </c>
      <c r="AB21" s="8">
        <v>0</v>
      </c>
      <c r="AC21" s="8">
        <f>302+242</f>
        <v>544</v>
      </c>
      <c r="AD21" s="8">
        <v>0</v>
      </c>
      <c r="AE21" s="8">
        <v>0</v>
      </c>
      <c r="AF21" s="8">
        <v>0</v>
      </c>
      <c r="AG21" s="8">
        <f t="shared" si="1"/>
        <v>27917</v>
      </c>
      <c r="AJ21" s="1" t="s">
        <v>26</v>
      </c>
      <c r="AK21" s="8">
        <f>3*1577</f>
        <v>4731</v>
      </c>
      <c r="AL21" s="8">
        <f>2000+6000+6000+4000</f>
        <v>18000</v>
      </c>
      <c r="AM21" s="8">
        <f>1000+600+1000</f>
        <v>2600</v>
      </c>
      <c r="AN21" s="8">
        <f>400+300+300+300+300+200+200</f>
        <v>2000</v>
      </c>
      <c r="AO21" s="8">
        <v>0</v>
      </c>
      <c r="AP21" s="8">
        <v>0</v>
      </c>
      <c r="AQ21" s="8">
        <v>42</v>
      </c>
      <c r="AR21" s="8">
        <v>0</v>
      </c>
      <c r="AS21" s="8">
        <v>0</v>
      </c>
      <c r="AT21" s="8">
        <f>302+242</f>
        <v>544</v>
      </c>
      <c r="AU21" s="8">
        <v>0</v>
      </c>
      <c r="AV21" s="8">
        <v>0</v>
      </c>
      <c r="AW21" s="8">
        <v>0</v>
      </c>
      <c r="AX21" s="8">
        <f t="shared" si="6"/>
        <v>27917</v>
      </c>
      <c r="AZ21" s="1" t="s">
        <v>26</v>
      </c>
      <c r="BA21" s="8">
        <f>3*1577</f>
        <v>4731</v>
      </c>
      <c r="BB21" s="8">
        <f>2000+6000+6000+4000</f>
        <v>18000</v>
      </c>
      <c r="BC21" s="8">
        <f>1000+600+1000</f>
        <v>2600</v>
      </c>
      <c r="BD21" s="8">
        <f>400+300+300+300+300+200+200</f>
        <v>2000</v>
      </c>
      <c r="BE21" s="8">
        <v>0</v>
      </c>
      <c r="BF21" s="8">
        <v>0</v>
      </c>
      <c r="BG21" s="8">
        <v>42</v>
      </c>
      <c r="BH21" s="8">
        <v>0</v>
      </c>
      <c r="BI21" s="8">
        <v>0</v>
      </c>
      <c r="BJ21" s="8">
        <f>302+242</f>
        <v>544</v>
      </c>
      <c r="BK21" s="8">
        <v>0</v>
      </c>
      <c r="BL21" s="8">
        <v>0</v>
      </c>
      <c r="BM21" s="8">
        <v>0</v>
      </c>
      <c r="BN21" s="8">
        <f t="shared" si="7"/>
        <v>27917</v>
      </c>
    </row>
    <row r="22" spans="3:66" ht="15" thickBot="1">
      <c r="C22" s="1" t="s">
        <v>27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f t="shared" si="0"/>
        <v>0</v>
      </c>
      <c r="R22" s="1"/>
      <c r="S22" s="1" t="s">
        <v>27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f t="shared" si="1"/>
        <v>0</v>
      </c>
      <c r="AJ22" s="1" t="s">
        <v>27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f t="shared" si="6"/>
        <v>0</v>
      </c>
      <c r="AZ22" s="1" t="s">
        <v>27</v>
      </c>
      <c r="BA22" s="27">
        <v>6342</v>
      </c>
      <c r="BB22" s="27">
        <v>6000</v>
      </c>
      <c r="BC22" s="28"/>
      <c r="BD22" s="28"/>
      <c r="BE22" s="28"/>
      <c r="BF22" s="28"/>
      <c r="BG22" s="27">
        <v>76</v>
      </c>
      <c r="BH22" s="28"/>
      <c r="BI22" s="28"/>
      <c r="BJ22" s="27">
        <v>1216</v>
      </c>
      <c r="BK22" s="28"/>
      <c r="BL22" s="28"/>
      <c r="BM22" s="28"/>
      <c r="BN22" s="27">
        <f t="shared" si="7"/>
        <v>13634</v>
      </c>
    </row>
    <row r="23" spans="3:66">
      <c r="C23" s="1" t="s">
        <v>28</v>
      </c>
      <c r="D23" s="8">
        <f>1270*3</f>
        <v>3810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132</v>
      </c>
      <c r="K23" s="8">
        <v>0</v>
      </c>
      <c r="L23" s="8">
        <v>0</v>
      </c>
      <c r="M23" s="8">
        <v>1280</v>
      </c>
      <c r="N23" s="8">
        <v>0</v>
      </c>
      <c r="O23" s="8">
        <v>0</v>
      </c>
      <c r="P23" s="8">
        <v>60</v>
      </c>
      <c r="Q23" s="8">
        <f t="shared" si="0"/>
        <v>5282</v>
      </c>
      <c r="R23" s="1"/>
      <c r="S23" s="1" t="s">
        <v>28</v>
      </c>
      <c r="T23" s="8">
        <f>1270*3</f>
        <v>3810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132</v>
      </c>
      <c r="AA23" s="8">
        <v>0</v>
      </c>
      <c r="AB23" s="8">
        <v>0</v>
      </c>
      <c r="AC23" s="8">
        <v>1280</v>
      </c>
      <c r="AD23" s="8">
        <v>0</v>
      </c>
      <c r="AE23" s="8">
        <v>0</v>
      </c>
      <c r="AF23" s="8">
        <v>60</v>
      </c>
      <c r="AG23" s="8">
        <f t="shared" si="1"/>
        <v>5282</v>
      </c>
      <c r="AJ23" s="1" t="s">
        <v>28</v>
      </c>
      <c r="AK23" s="8">
        <f>1270*3</f>
        <v>3810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132</v>
      </c>
      <c r="AR23" s="8">
        <v>0</v>
      </c>
      <c r="AS23" s="8">
        <v>0</v>
      </c>
      <c r="AT23" s="8">
        <v>1280</v>
      </c>
      <c r="AU23" s="8">
        <v>0</v>
      </c>
      <c r="AV23" s="8">
        <v>0</v>
      </c>
      <c r="AW23" s="8">
        <v>60</v>
      </c>
      <c r="AX23" s="8">
        <f t="shared" si="6"/>
        <v>5282</v>
      </c>
      <c r="AZ23" s="1" t="s">
        <v>28</v>
      </c>
      <c r="BA23" s="8">
        <f>1270*3</f>
        <v>3810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132</v>
      </c>
      <c r="BH23" s="8">
        <v>0</v>
      </c>
      <c r="BI23" s="8">
        <v>0</v>
      </c>
      <c r="BJ23" s="8">
        <v>1280</v>
      </c>
      <c r="BK23" s="8">
        <v>0</v>
      </c>
      <c r="BL23" s="8">
        <v>0</v>
      </c>
      <c r="BM23" s="8">
        <v>60</v>
      </c>
      <c r="BN23" s="8">
        <f t="shared" si="7"/>
        <v>5282</v>
      </c>
    </row>
    <row r="24" spans="3:66">
      <c r="C24" s="1" t="s">
        <v>29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f t="shared" si="0"/>
        <v>0</v>
      </c>
      <c r="R24" s="1"/>
      <c r="S24" s="1" t="s">
        <v>29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f t="shared" si="1"/>
        <v>0</v>
      </c>
      <c r="AH24" s="1"/>
      <c r="AI24" s="1"/>
      <c r="AJ24" s="1" t="s">
        <v>29</v>
      </c>
      <c r="AK24" s="8">
        <v>4000</v>
      </c>
      <c r="AL24" s="8">
        <v>0</v>
      </c>
      <c r="AM24" s="8">
        <v>15000</v>
      </c>
      <c r="AN24" s="8">
        <v>200</v>
      </c>
      <c r="AO24" s="8">
        <v>0</v>
      </c>
      <c r="AP24" s="8">
        <v>0</v>
      </c>
      <c r="AQ24" s="8">
        <v>72</v>
      </c>
      <c r="AR24" s="8">
        <v>0</v>
      </c>
      <c r="AS24" s="8">
        <v>0</v>
      </c>
      <c r="AT24" s="8">
        <v>560</v>
      </c>
      <c r="AU24" s="8">
        <v>5</v>
      </c>
      <c r="AV24" s="8">
        <v>0</v>
      </c>
      <c r="AW24" s="8">
        <v>0</v>
      </c>
      <c r="AX24" s="8">
        <f t="shared" si="6"/>
        <v>19837</v>
      </c>
      <c r="AZ24" s="1" t="s">
        <v>29</v>
      </c>
      <c r="BA24" s="8">
        <v>5000</v>
      </c>
      <c r="BB24" s="8">
        <v>5000</v>
      </c>
      <c r="BC24" s="21"/>
      <c r="BD24" s="21"/>
      <c r="BE24" s="21"/>
      <c r="BF24" s="21"/>
      <c r="BG24" s="8">
        <v>70</v>
      </c>
      <c r="BH24" s="21"/>
      <c r="BI24" s="21"/>
      <c r="BJ24" s="21"/>
      <c r="BK24" s="21"/>
      <c r="BL24" s="21"/>
      <c r="BM24" s="21"/>
      <c r="BN24" s="8">
        <f t="shared" si="7"/>
        <v>10070</v>
      </c>
    </row>
    <row r="25" spans="3:66">
      <c r="C25" s="12" t="s">
        <v>6</v>
      </c>
      <c r="D25" s="13">
        <f t="shared" ref="D25:Q25" si="8">SUM(D9:D24)</f>
        <v>22031</v>
      </c>
      <c r="E25" s="13">
        <f t="shared" si="8"/>
        <v>26154</v>
      </c>
      <c r="F25" s="13">
        <f t="shared" si="8"/>
        <v>11780</v>
      </c>
      <c r="G25" s="13">
        <f t="shared" si="8"/>
        <v>4690</v>
      </c>
      <c r="H25" s="13">
        <f t="shared" si="8"/>
        <v>199</v>
      </c>
      <c r="I25" s="13">
        <f t="shared" si="8"/>
        <v>0</v>
      </c>
      <c r="J25" s="13">
        <f t="shared" si="8"/>
        <v>286</v>
      </c>
      <c r="K25" s="13">
        <f t="shared" si="8"/>
        <v>0</v>
      </c>
      <c r="L25" s="13">
        <f t="shared" si="8"/>
        <v>1</v>
      </c>
      <c r="M25" s="13">
        <f t="shared" si="8"/>
        <v>3893</v>
      </c>
      <c r="N25" s="13">
        <f t="shared" si="8"/>
        <v>20</v>
      </c>
      <c r="O25" s="13">
        <f t="shared" si="8"/>
        <v>0</v>
      </c>
      <c r="P25" s="13">
        <f t="shared" si="8"/>
        <v>486</v>
      </c>
      <c r="Q25" s="13">
        <f t="shared" si="8"/>
        <v>69540</v>
      </c>
      <c r="R25" s="1"/>
      <c r="S25" s="14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"/>
      <c r="AI25" s="1"/>
      <c r="AJ25" s="14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Z25" s="14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</row>
    <row r="26" spans="3:66">
      <c r="C26" s="11">
        <v>2021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7" t="s">
        <v>6</v>
      </c>
      <c r="T26" s="18">
        <f t="shared" ref="T26:AG26" si="9">SUM(T9:T24)</f>
        <v>22031</v>
      </c>
      <c r="U26" s="18">
        <f t="shared" si="9"/>
        <v>26154</v>
      </c>
      <c r="V26" s="18">
        <f t="shared" si="9"/>
        <v>11780</v>
      </c>
      <c r="W26" s="18">
        <f t="shared" si="9"/>
        <v>4690</v>
      </c>
      <c r="X26" s="18">
        <f t="shared" si="9"/>
        <v>199</v>
      </c>
      <c r="Y26" s="18">
        <f t="shared" si="9"/>
        <v>0</v>
      </c>
      <c r="Z26" s="18">
        <f t="shared" si="9"/>
        <v>286</v>
      </c>
      <c r="AA26" s="18">
        <f t="shared" si="9"/>
        <v>0</v>
      </c>
      <c r="AB26" s="18">
        <f t="shared" si="9"/>
        <v>1</v>
      </c>
      <c r="AC26" s="18">
        <f t="shared" si="9"/>
        <v>3893</v>
      </c>
      <c r="AD26" s="18">
        <f t="shared" si="9"/>
        <v>20</v>
      </c>
      <c r="AE26" s="18">
        <f t="shared" si="9"/>
        <v>0</v>
      </c>
      <c r="AF26" s="18">
        <f t="shared" si="9"/>
        <v>486</v>
      </c>
      <c r="AG26" s="18">
        <f t="shared" si="9"/>
        <v>69540</v>
      </c>
      <c r="AJ26" s="17" t="s">
        <v>6</v>
      </c>
      <c r="AK26" s="18">
        <f t="shared" ref="AK26:AX26" si="10">SUM(AK9:AK24)</f>
        <v>25476</v>
      </c>
      <c r="AL26" s="18">
        <f t="shared" si="10"/>
        <v>34154</v>
      </c>
      <c r="AM26" s="18">
        <f t="shared" si="10"/>
        <v>52280</v>
      </c>
      <c r="AN26" s="18">
        <f t="shared" si="10"/>
        <v>7390</v>
      </c>
      <c r="AO26" s="18">
        <f t="shared" si="10"/>
        <v>199</v>
      </c>
      <c r="AP26" s="18">
        <f t="shared" si="10"/>
        <v>0</v>
      </c>
      <c r="AQ26" s="18">
        <f t="shared" si="10"/>
        <v>373</v>
      </c>
      <c r="AR26" s="18">
        <f t="shared" si="10"/>
        <v>0</v>
      </c>
      <c r="AS26" s="18">
        <f t="shared" si="10"/>
        <v>0</v>
      </c>
      <c r="AT26" s="18">
        <f t="shared" si="10"/>
        <v>4453</v>
      </c>
      <c r="AU26" s="18">
        <f t="shared" si="10"/>
        <v>40</v>
      </c>
      <c r="AV26" s="18">
        <f t="shared" si="10"/>
        <v>0</v>
      </c>
      <c r="AW26" s="18">
        <f t="shared" si="10"/>
        <v>486</v>
      </c>
      <c r="AX26" s="18">
        <f t="shared" si="10"/>
        <v>125881</v>
      </c>
      <c r="AZ26" s="17" t="s">
        <v>6</v>
      </c>
      <c r="BA26" s="18">
        <f t="shared" ref="BA26:BN26" si="11">SUM(BA9:BA24)</f>
        <v>37932</v>
      </c>
      <c r="BB26" s="18">
        <f t="shared" si="11"/>
        <v>64200</v>
      </c>
      <c r="BC26" s="18">
        <f t="shared" si="11"/>
        <v>21223</v>
      </c>
      <c r="BD26" s="18">
        <f t="shared" si="11"/>
        <v>5834</v>
      </c>
      <c r="BE26" s="18">
        <f t="shared" si="11"/>
        <v>299</v>
      </c>
      <c r="BF26" s="18">
        <f t="shared" si="11"/>
        <v>0</v>
      </c>
      <c r="BG26" s="18">
        <f t="shared" si="11"/>
        <v>435</v>
      </c>
      <c r="BH26" s="18">
        <f t="shared" si="11"/>
        <v>0</v>
      </c>
      <c r="BI26" s="18">
        <f t="shared" si="11"/>
        <v>0</v>
      </c>
      <c r="BJ26" s="18">
        <f t="shared" si="11"/>
        <v>4724</v>
      </c>
      <c r="BK26" s="18">
        <f t="shared" si="11"/>
        <v>112</v>
      </c>
      <c r="BL26" s="18">
        <f t="shared" si="11"/>
        <v>0</v>
      </c>
      <c r="BM26" s="18">
        <f t="shared" si="11"/>
        <v>312</v>
      </c>
      <c r="BN26" s="18">
        <f t="shared" si="11"/>
        <v>135071</v>
      </c>
    </row>
    <row r="27" spans="3:66">
      <c r="C27" s="1">
        <v>2020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1">
        <v>2022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J27" s="11">
        <v>2023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Z27" s="11">
        <v>2023</v>
      </c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3:66">
      <c r="C28" s="1">
        <v>2019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1">
        <v>2021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J28" s="11">
        <v>2022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Z28" s="11">
        <v>2022</v>
      </c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3:66">
      <c r="C29" s="14">
        <v>2018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"/>
      <c r="S29" s="11">
        <v>2020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J29" s="11">
        <v>2021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Z29" s="11">
        <v>2021</v>
      </c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3:66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9">
        <v>2019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J30" s="19">
        <v>2020</v>
      </c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Z30" s="19">
        <v>2020</v>
      </c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</row>
  </sheetData>
  <mergeCells count="20">
    <mergeCell ref="AZ6:AZ7"/>
    <mergeCell ref="BA6:BE6"/>
    <mergeCell ref="BF6:BI6"/>
    <mergeCell ref="BJ6:BM6"/>
    <mergeCell ref="BN6:BN7"/>
    <mergeCell ref="AX6:AX7"/>
    <mergeCell ref="D6:H6"/>
    <mergeCell ref="I6:L6"/>
    <mergeCell ref="M6:P6"/>
    <mergeCell ref="S6:S7"/>
    <mergeCell ref="T6:X6"/>
    <mergeCell ref="AC6:AF6"/>
    <mergeCell ref="AG6:AG7"/>
    <mergeCell ref="AJ6:AJ7"/>
    <mergeCell ref="AK6:AO6"/>
    <mergeCell ref="AP6:AS6"/>
    <mergeCell ref="AT6:AW6"/>
    <mergeCell ref="Q6:Q7"/>
    <mergeCell ref="Y6:AB6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2026-04-21T00:45:51Z</dcterms:modified>
</cp:coreProperties>
</file>