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C1555EB3-DACA-4D06-BF56-E9A13413B967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6" i="1" l="1"/>
  <c r="AY26" i="1"/>
  <c r="AX26" i="1"/>
  <c r="AW26" i="1"/>
  <c r="AV26" i="1"/>
  <c r="AT26" i="1"/>
  <c r="AS26" i="1"/>
  <c r="AR26" i="1"/>
  <c r="AQ26" i="1"/>
  <c r="AM26" i="1"/>
  <c r="AL26" i="1"/>
  <c r="AK26" i="1"/>
  <c r="AJ26" i="1"/>
  <c r="AI26" i="1"/>
  <c r="AG26" i="1"/>
  <c r="AF26" i="1"/>
  <c r="AE26" i="1"/>
  <c r="AD26" i="1"/>
  <c r="Y26" i="1"/>
  <c r="X26" i="1"/>
  <c r="W26" i="1"/>
  <c r="V26" i="1"/>
  <c r="U26" i="1"/>
  <c r="T26" i="1"/>
  <c r="S26" i="1"/>
  <c r="R26" i="1"/>
  <c r="Q26" i="1"/>
  <c r="P26" i="1"/>
  <c r="L25" i="1"/>
  <c r="K25" i="1"/>
  <c r="J25" i="1"/>
  <c r="I25" i="1"/>
  <c r="H25" i="1"/>
  <c r="G25" i="1"/>
  <c r="F25" i="1"/>
  <c r="E25" i="1"/>
  <c r="D25" i="1"/>
  <c r="BA24" i="1"/>
  <c r="AH24" i="1"/>
  <c r="AN24" i="1" s="1"/>
  <c r="AH23" i="1"/>
  <c r="AN23" i="1" s="1"/>
  <c r="Z23" i="1"/>
  <c r="M23" i="1"/>
  <c r="BA22" i="1"/>
  <c r="AH22" i="1"/>
  <c r="AN22" i="1" s="1"/>
  <c r="AH21" i="1"/>
  <c r="AN21" i="1" s="1"/>
  <c r="Z21" i="1"/>
  <c r="M21" i="1"/>
  <c r="AN20" i="1"/>
  <c r="AH20" i="1"/>
  <c r="Z20" i="1"/>
  <c r="M20" i="1"/>
  <c r="AH19" i="1"/>
  <c r="AN19" i="1" s="1"/>
  <c r="Z19" i="1"/>
  <c r="M19" i="1"/>
  <c r="BA18" i="1"/>
  <c r="AU18" i="1"/>
  <c r="AH18" i="1"/>
  <c r="AN18" i="1" s="1"/>
  <c r="BA17" i="1"/>
  <c r="AH17" i="1"/>
  <c r="AN17" i="1" s="1"/>
  <c r="AH16" i="1"/>
  <c r="AN16" i="1" s="1"/>
  <c r="BA15" i="1"/>
  <c r="AH15" i="1"/>
  <c r="AN15" i="1" s="1"/>
  <c r="AU15" i="1" s="1"/>
  <c r="AU26" i="1" s="1"/>
  <c r="AH14" i="1"/>
  <c r="AN14" i="1" s="1"/>
  <c r="Z14" i="1"/>
  <c r="M14" i="1"/>
  <c r="BA13" i="1"/>
  <c r="AU13" i="1"/>
  <c r="AH13" i="1"/>
  <c r="AN13" i="1" s="1"/>
  <c r="Z13" i="1"/>
  <c r="M13" i="1"/>
  <c r="BA12" i="1"/>
  <c r="AU12" i="1"/>
  <c r="AH12" i="1"/>
  <c r="AN12" i="1" s="1"/>
  <c r="AH11" i="1"/>
  <c r="AN11" i="1" s="1"/>
  <c r="BA10" i="1"/>
  <c r="AN10" i="1"/>
  <c r="AH10" i="1"/>
  <c r="Z10" i="1"/>
  <c r="M10" i="1"/>
  <c r="AU9" i="1"/>
  <c r="BA9" i="1" s="1"/>
  <c r="BA26" i="1" s="1"/>
  <c r="AH9" i="1"/>
  <c r="AN9" i="1" s="1"/>
  <c r="Z9" i="1"/>
  <c r="Z26" i="1" s="1"/>
  <c r="M9" i="1"/>
  <c r="M25" i="1" s="1"/>
  <c r="AN26" i="1" l="1"/>
  <c r="AH26" i="1"/>
</calcChain>
</file>

<file path=xl/sharedStrings.xml><?xml version="1.0" encoding="utf-8"?>
<sst xmlns="http://schemas.openxmlformats.org/spreadsheetml/2006/main" count="194" uniqueCount="42">
  <si>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</si>
  <si>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</si>
  <si>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</si>
  <si>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</si>
  <si>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</si>
  <si>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</si>
  <si>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</si>
  <si>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</si>
  <si>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</si>
  <si>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</si>
  <si>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</si>
  <si>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</si>
  <si>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</si>
  <si>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</si>
  <si>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</si>
  <si>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</si>
  <si>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</si>
  <si>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</si>
  <si>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</si>
  <si>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</si>
  <si>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</si>
  <si>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</si>
  <si>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</si>
  <si>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</si>
  <si>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</si>
  <si>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</si>
  <si>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</si>
  <si>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</si>
  <si>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</si>
  <si>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 xml:space="preserve"> </t>
  </si>
  <si>
    <t>Tabel : 8.3  Banyaknya Sarana Transportasi Antar Desa/Kelurahan Menurut Desa/Kelurahan di</t>
  </si>
  <si>
    <t>Pribadi</t>
  </si>
  <si>
    <t>Umum</t>
  </si>
  <si>
    <t>Sepeda Motor</t>
  </si>
  <si>
    <t>Mobil/Pick up</t>
  </si>
  <si>
    <t>Truck</t>
  </si>
  <si>
    <t>Sepeda</t>
  </si>
  <si>
    <t>Bus/ Mikro Bus</t>
  </si>
  <si>
    <t>Ojek</t>
  </si>
  <si>
    <t>Becak</t>
  </si>
  <si>
    <t>Angkudes/ Pick Up</t>
  </si>
  <si>
    <t>Dokar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</si>
</sst>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0" xfId="0" applyNumberFormat="1" applyFont="1"/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wrapText="1"/>
    </xf>
    <xf numFmtId="164" fontId="1" fillId="2" borderId="4" xfId="0" applyNumberFormat="1" applyFont="1" applyFill="1" applyBorder="1"/>
    <xf numFmtId="3" fontId="1" fillId="2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BA30"/>
  <sheetViews>
    <sheetView tabSelected="1" workbookViewId="0">
      <selection activeCell="C3" sqref="C3:BA30"/>
    </sheetView>
  </sheetViews>
  <sheetFormatPr defaultRowHeight="14.5"/>
  <sheetData>
    <row r="3" spans="3:53">
      <c r="C3" s="1" t="s">
        <v>30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30</v>
      </c>
      <c r="AC3" s="1" t="s">
        <v>30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P3" s="1" t="s">
        <v>30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3:53">
      <c r="C4" s="1" t="s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 t="s">
        <v>0</v>
      </c>
      <c r="AC4" s="1" t="s">
        <v>0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P4" s="1" t="s">
        <v>0</v>
      </c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3:53">
      <c r="C5" s="1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2</v>
      </c>
      <c r="AC5" s="1" t="s">
        <v>3</v>
      </c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P5" s="1" t="s">
        <v>4</v>
      </c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3:53">
      <c r="C6" s="2" t="s">
        <v>5</v>
      </c>
      <c r="D6" s="4" t="s">
        <v>31</v>
      </c>
      <c r="E6" s="3"/>
      <c r="F6" s="3"/>
      <c r="G6" s="3"/>
      <c r="H6" s="4" t="s">
        <v>32</v>
      </c>
      <c r="I6" s="3"/>
      <c r="J6" s="3"/>
      <c r="K6" s="3"/>
      <c r="L6" s="3"/>
      <c r="M6" s="2" t="s">
        <v>6</v>
      </c>
      <c r="N6" s="1"/>
      <c r="O6" s="2" t="s">
        <v>5</v>
      </c>
      <c r="P6" s="4" t="s">
        <v>31</v>
      </c>
      <c r="Q6" s="3"/>
      <c r="R6" s="3"/>
      <c r="S6" s="3"/>
      <c r="T6" s="2" t="s">
        <v>6</v>
      </c>
      <c r="U6" s="4" t="s">
        <v>32</v>
      </c>
      <c r="V6" s="3"/>
      <c r="W6" s="3"/>
      <c r="X6" s="3"/>
      <c r="Y6" s="3"/>
      <c r="Z6" s="2" t="s">
        <v>6</v>
      </c>
      <c r="AC6" s="2" t="s">
        <v>5</v>
      </c>
      <c r="AD6" s="4" t="s">
        <v>31</v>
      </c>
      <c r="AE6" s="3"/>
      <c r="AF6" s="3"/>
      <c r="AG6" s="3"/>
      <c r="AH6" s="2" t="s">
        <v>6</v>
      </c>
      <c r="AI6" s="4" t="s">
        <v>32</v>
      </c>
      <c r="AJ6" s="3"/>
      <c r="AK6" s="3"/>
      <c r="AL6" s="3"/>
      <c r="AM6" s="3"/>
      <c r="AN6" s="2" t="s">
        <v>6</v>
      </c>
      <c r="AP6" s="2" t="s">
        <v>5</v>
      </c>
      <c r="AQ6" s="4" t="s">
        <v>31</v>
      </c>
      <c r="AR6" s="3"/>
      <c r="AS6" s="3"/>
      <c r="AT6" s="3"/>
      <c r="AU6" s="2" t="s">
        <v>6</v>
      </c>
      <c r="AV6" s="4" t="s">
        <v>32</v>
      </c>
      <c r="AW6" s="3"/>
      <c r="AX6" s="3"/>
      <c r="AY6" s="3"/>
      <c r="AZ6" s="3"/>
      <c r="BA6" s="2" t="s">
        <v>6</v>
      </c>
    </row>
    <row r="7" spans="3:53" ht="43.5">
      <c r="C7" s="5"/>
      <c r="D7" s="22" t="s">
        <v>33</v>
      </c>
      <c r="E7" s="22" t="s">
        <v>34</v>
      </c>
      <c r="F7" s="22" t="s">
        <v>35</v>
      </c>
      <c r="G7" s="22" t="s">
        <v>36</v>
      </c>
      <c r="H7" s="22" t="s">
        <v>37</v>
      </c>
      <c r="I7" s="22" t="s">
        <v>38</v>
      </c>
      <c r="J7" s="22" t="s">
        <v>39</v>
      </c>
      <c r="K7" s="22" t="s">
        <v>40</v>
      </c>
      <c r="L7" s="22" t="s">
        <v>41</v>
      </c>
      <c r="M7" s="5"/>
      <c r="N7" s="1"/>
      <c r="O7" s="5"/>
      <c r="P7" s="22" t="s">
        <v>33</v>
      </c>
      <c r="Q7" s="22" t="s">
        <v>34</v>
      </c>
      <c r="R7" s="22" t="s">
        <v>35</v>
      </c>
      <c r="S7" s="22" t="s">
        <v>36</v>
      </c>
      <c r="T7" s="5"/>
      <c r="U7" s="22" t="s">
        <v>37</v>
      </c>
      <c r="V7" s="22" t="s">
        <v>38</v>
      </c>
      <c r="W7" s="22" t="s">
        <v>39</v>
      </c>
      <c r="X7" s="22" t="s">
        <v>40</v>
      </c>
      <c r="Y7" s="22" t="s">
        <v>41</v>
      </c>
      <c r="Z7" s="5"/>
      <c r="AC7" s="5"/>
      <c r="AD7" s="22" t="s">
        <v>29</v>
      </c>
      <c r="AE7" s="22" t="s">
        <v>34</v>
      </c>
      <c r="AF7" s="22" t="s">
        <v>35</v>
      </c>
      <c r="AG7" s="22" t="s">
        <v>36</v>
      </c>
      <c r="AH7" s="5"/>
      <c r="AI7" s="22" t="s">
        <v>37</v>
      </c>
      <c r="AJ7" s="22" t="s">
        <v>38</v>
      </c>
      <c r="AK7" s="22" t="s">
        <v>39</v>
      </c>
      <c r="AL7" s="22" t="s">
        <v>40</v>
      </c>
      <c r="AM7" s="22" t="s">
        <v>41</v>
      </c>
      <c r="AN7" s="5"/>
      <c r="AP7" s="5"/>
      <c r="AQ7" s="22" t="s">
        <v>29</v>
      </c>
      <c r="AR7" s="22" t="s">
        <v>34</v>
      </c>
      <c r="AS7" s="22" t="s">
        <v>35</v>
      </c>
      <c r="AT7" s="22" t="s">
        <v>36</v>
      </c>
      <c r="AU7" s="5"/>
      <c r="AV7" s="22" t="s">
        <v>37</v>
      </c>
      <c r="AW7" s="22" t="s">
        <v>38</v>
      </c>
      <c r="AX7" s="22" t="s">
        <v>39</v>
      </c>
      <c r="AY7" s="22" t="s">
        <v>40</v>
      </c>
      <c r="AZ7" s="22" t="s">
        <v>41</v>
      </c>
      <c r="BA7" s="5"/>
    </row>
    <row r="8" spans="3:53">
      <c r="C8" s="6" t="s">
        <v>7</v>
      </c>
      <c r="D8" s="7" t="s">
        <v>8</v>
      </c>
      <c r="E8" s="7" t="s">
        <v>9</v>
      </c>
      <c r="F8" s="17"/>
      <c r="G8" s="7" t="s">
        <v>10</v>
      </c>
      <c r="H8" s="17"/>
      <c r="I8" s="7" t="s">
        <v>8</v>
      </c>
      <c r="J8" s="7" t="s">
        <v>9</v>
      </c>
      <c r="K8" s="7" t="s">
        <v>10</v>
      </c>
      <c r="L8" s="17"/>
      <c r="M8" s="6" t="s">
        <v>11</v>
      </c>
      <c r="N8" s="1"/>
      <c r="O8" s="6" t="s">
        <v>7</v>
      </c>
      <c r="P8" s="7" t="s">
        <v>8</v>
      </c>
      <c r="Q8" s="7" t="s">
        <v>9</v>
      </c>
      <c r="R8" s="17"/>
      <c r="S8" s="7" t="s">
        <v>10</v>
      </c>
      <c r="T8" s="6" t="s">
        <v>11</v>
      </c>
      <c r="U8" s="17"/>
      <c r="V8" s="7" t="s">
        <v>8</v>
      </c>
      <c r="W8" s="7" t="s">
        <v>9</v>
      </c>
      <c r="X8" s="7" t="s">
        <v>10</v>
      </c>
      <c r="Y8" s="17"/>
      <c r="Z8" s="6" t="s">
        <v>11</v>
      </c>
      <c r="AC8" s="6" t="s">
        <v>7</v>
      </c>
      <c r="AD8" s="7" t="s">
        <v>8</v>
      </c>
      <c r="AE8" s="7" t="s">
        <v>9</v>
      </c>
      <c r="AF8" s="17"/>
      <c r="AG8" s="7" t="s">
        <v>10</v>
      </c>
      <c r="AH8" s="6" t="s">
        <v>11</v>
      </c>
      <c r="AI8" s="17"/>
      <c r="AJ8" s="7" t="s">
        <v>8</v>
      </c>
      <c r="AK8" s="7" t="s">
        <v>9</v>
      </c>
      <c r="AL8" s="7" t="s">
        <v>10</v>
      </c>
      <c r="AM8" s="17"/>
      <c r="AN8" s="6" t="s">
        <v>11</v>
      </c>
      <c r="AP8" s="6" t="s">
        <v>7</v>
      </c>
      <c r="AQ8" s="7" t="s">
        <v>8</v>
      </c>
      <c r="AR8" s="7" t="s">
        <v>9</v>
      </c>
      <c r="AS8" s="17"/>
      <c r="AT8" s="7" t="s">
        <v>10</v>
      </c>
      <c r="AU8" s="6" t="s">
        <v>11</v>
      </c>
      <c r="AV8" s="17"/>
      <c r="AW8" s="7" t="s">
        <v>8</v>
      </c>
      <c r="AX8" s="7" t="s">
        <v>9</v>
      </c>
      <c r="AY8" s="7" t="s">
        <v>10</v>
      </c>
      <c r="AZ8" s="17"/>
      <c r="BA8" s="6" t="s">
        <v>11</v>
      </c>
    </row>
    <row r="9" spans="3:53">
      <c r="C9" s="1" t="s">
        <v>12</v>
      </c>
      <c r="D9" s="8">
        <v>674</v>
      </c>
      <c r="E9" s="8">
        <v>17</v>
      </c>
      <c r="F9" s="8">
        <v>15</v>
      </c>
      <c r="G9" s="8">
        <v>235</v>
      </c>
      <c r="H9" s="8">
        <v>0</v>
      </c>
      <c r="I9" s="8">
        <v>12</v>
      </c>
      <c r="J9" s="8">
        <v>42</v>
      </c>
      <c r="K9" s="8">
        <v>0</v>
      </c>
      <c r="L9" s="8">
        <v>0</v>
      </c>
      <c r="M9" s="8">
        <f t="shared" ref="M9:M10" si="0">SUM(D9:L9)</f>
        <v>995</v>
      </c>
      <c r="N9" s="1"/>
      <c r="O9" s="9" t="s">
        <v>12</v>
      </c>
      <c r="P9" s="10">
        <v>674</v>
      </c>
      <c r="Q9" s="10">
        <v>17</v>
      </c>
      <c r="R9" s="10">
        <v>15</v>
      </c>
      <c r="S9" s="10">
        <v>235</v>
      </c>
      <c r="T9" s="10">
        <v>0</v>
      </c>
      <c r="U9" s="10">
        <v>12</v>
      </c>
      <c r="V9" s="10">
        <v>42</v>
      </c>
      <c r="W9" s="10">
        <v>0</v>
      </c>
      <c r="X9" s="10">
        <v>0</v>
      </c>
      <c r="Y9" s="10">
        <v>0</v>
      </c>
      <c r="Z9" s="10">
        <f t="shared" ref="Z9:Z10" si="1">SUM(Q9:Y9)</f>
        <v>321</v>
      </c>
      <c r="AC9" s="9" t="s">
        <v>12</v>
      </c>
      <c r="AD9" s="10">
        <v>171</v>
      </c>
      <c r="AE9" s="10">
        <v>28</v>
      </c>
      <c r="AF9" s="10">
        <v>19</v>
      </c>
      <c r="AG9" s="10">
        <v>235</v>
      </c>
      <c r="AH9" s="10">
        <f t="shared" ref="AH9:AH24" si="2">SUM(AD9:AG9)</f>
        <v>453</v>
      </c>
      <c r="AI9" s="10">
        <v>12</v>
      </c>
      <c r="AJ9" s="10">
        <v>42</v>
      </c>
      <c r="AK9" s="10">
        <v>0</v>
      </c>
      <c r="AL9" s="10">
        <v>0</v>
      </c>
      <c r="AM9" s="10">
        <v>0</v>
      </c>
      <c r="AN9" s="10">
        <f t="shared" ref="AN9:AN24" si="3">AH9+AI9+AJ9+AK9+AL9+AM9</f>
        <v>507</v>
      </c>
      <c r="AP9" s="9" t="s">
        <v>12</v>
      </c>
      <c r="AQ9" s="10">
        <v>789</v>
      </c>
      <c r="AR9" s="10">
        <v>25</v>
      </c>
      <c r="AS9" s="10">
        <v>12</v>
      </c>
      <c r="AT9" s="10">
        <v>235</v>
      </c>
      <c r="AU9" s="10">
        <f>SUM(AQ9:AT9)</f>
        <v>1061</v>
      </c>
      <c r="AV9" s="10">
        <v>0</v>
      </c>
      <c r="AW9" s="10">
        <v>20</v>
      </c>
      <c r="AX9" s="10">
        <v>51</v>
      </c>
      <c r="AY9" s="10">
        <v>0</v>
      </c>
      <c r="AZ9" s="10">
        <v>0</v>
      </c>
      <c r="BA9" s="10">
        <f t="shared" ref="BA9:BA10" si="4">SUM(AR9:AZ9)</f>
        <v>1404</v>
      </c>
    </row>
    <row r="10" spans="3:53">
      <c r="C10" s="1" t="s">
        <v>14</v>
      </c>
      <c r="D10" s="8">
        <v>1997</v>
      </c>
      <c r="E10" s="8">
        <v>28</v>
      </c>
      <c r="F10" s="8">
        <v>5</v>
      </c>
      <c r="G10" s="8">
        <v>840</v>
      </c>
      <c r="H10" s="8">
        <v>0</v>
      </c>
      <c r="I10" s="8">
        <v>0</v>
      </c>
      <c r="J10" s="8">
        <v>9</v>
      </c>
      <c r="K10" s="8">
        <v>0</v>
      </c>
      <c r="L10" s="8">
        <v>0</v>
      </c>
      <c r="M10" s="8">
        <f t="shared" si="0"/>
        <v>2879</v>
      </c>
      <c r="N10" s="1"/>
      <c r="O10" s="1" t="s">
        <v>14</v>
      </c>
      <c r="P10" s="8">
        <v>1997</v>
      </c>
      <c r="Q10" s="8">
        <v>28</v>
      </c>
      <c r="R10" s="8">
        <v>5</v>
      </c>
      <c r="S10" s="8">
        <v>840</v>
      </c>
      <c r="T10" s="8">
        <v>0</v>
      </c>
      <c r="U10" s="8">
        <v>0</v>
      </c>
      <c r="V10" s="8">
        <v>9</v>
      </c>
      <c r="W10" s="8">
        <v>0</v>
      </c>
      <c r="X10" s="8">
        <v>0</v>
      </c>
      <c r="Y10" s="8">
        <v>0</v>
      </c>
      <c r="Z10" s="8">
        <f t="shared" si="1"/>
        <v>882</v>
      </c>
      <c r="AC10" s="1" t="s">
        <v>14</v>
      </c>
      <c r="AD10" s="8">
        <v>2244</v>
      </c>
      <c r="AE10" s="8">
        <v>34</v>
      </c>
      <c r="AF10" s="8">
        <v>9</v>
      </c>
      <c r="AG10" s="8">
        <v>840</v>
      </c>
      <c r="AH10" s="10">
        <f t="shared" si="2"/>
        <v>3127</v>
      </c>
      <c r="AI10" s="8">
        <v>0</v>
      </c>
      <c r="AJ10" s="8">
        <v>9</v>
      </c>
      <c r="AK10" s="8">
        <v>0</v>
      </c>
      <c r="AL10" s="8">
        <v>0</v>
      </c>
      <c r="AM10" s="8">
        <v>0</v>
      </c>
      <c r="AN10" s="10">
        <f t="shared" si="3"/>
        <v>3136</v>
      </c>
      <c r="AP10" s="1" t="s">
        <v>14</v>
      </c>
      <c r="AQ10" s="8">
        <v>2087</v>
      </c>
      <c r="AR10" s="8">
        <v>36</v>
      </c>
      <c r="AS10" s="8">
        <v>7</v>
      </c>
      <c r="AT10" s="8">
        <v>877</v>
      </c>
      <c r="AU10" s="8">
        <v>0</v>
      </c>
      <c r="AV10" s="8">
        <v>0</v>
      </c>
      <c r="AW10" s="8">
        <v>10</v>
      </c>
      <c r="AX10" s="8">
        <v>0</v>
      </c>
      <c r="AY10" s="8">
        <v>0</v>
      </c>
      <c r="AZ10" s="8">
        <v>0</v>
      </c>
      <c r="BA10" s="8">
        <f t="shared" si="4"/>
        <v>930</v>
      </c>
    </row>
    <row r="11" spans="3:53">
      <c r="C11" s="1" t="s">
        <v>15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"/>
      <c r="O11" s="1" t="s">
        <v>15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C11" s="1" t="s">
        <v>15</v>
      </c>
      <c r="AD11" s="8">
        <v>564</v>
      </c>
      <c r="AE11" s="8">
        <v>12</v>
      </c>
      <c r="AF11" s="8">
        <v>8</v>
      </c>
      <c r="AG11" s="8">
        <v>442</v>
      </c>
      <c r="AH11" s="10">
        <f t="shared" si="2"/>
        <v>1026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10">
        <f t="shared" si="3"/>
        <v>1026</v>
      </c>
      <c r="AP11" s="1" t="s">
        <v>15</v>
      </c>
      <c r="AQ11" s="8">
        <v>127</v>
      </c>
      <c r="AR11" s="8">
        <v>21</v>
      </c>
      <c r="AS11" s="8">
        <v>5</v>
      </c>
      <c r="AT11" s="8">
        <v>0</v>
      </c>
      <c r="AU11" s="8">
        <v>0</v>
      </c>
      <c r="AV11" s="8">
        <v>0</v>
      </c>
      <c r="AW11" s="8">
        <v>0</v>
      </c>
      <c r="AX11" s="8">
        <v>20</v>
      </c>
      <c r="AY11" s="8">
        <v>0</v>
      </c>
      <c r="AZ11" s="8">
        <v>0</v>
      </c>
      <c r="BA11" s="8">
        <v>173</v>
      </c>
    </row>
    <row r="12" spans="3:53">
      <c r="C12" s="1" t="s">
        <v>16</v>
      </c>
      <c r="D12" s="8">
        <v>240</v>
      </c>
      <c r="E12" s="8">
        <v>3</v>
      </c>
      <c r="F12" s="8">
        <v>0</v>
      </c>
      <c r="G12" s="8">
        <v>210</v>
      </c>
      <c r="H12" s="8">
        <v>0</v>
      </c>
      <c r="I12" s="8">
        <v>1</v>
      </c>
      <c r="J12" s="8">
        <v>2</v>
      </c>
      <c r="K12" s="8">
        <v>0</v>
      </c>
      <c r="L12" s="8">
        <v>0</v>
      </c>
      <c r="M12" s="8">
        <v>0</v>
      </c>
      <c r="N12" s="1"/>
      <c r="O12" s="1" t="s">
        <v>16</v>
      </c>
      <c r="P12" s="8">
        <v>240</v>
      </c>
      <c r="Q12" s="8">
        <v>3</v>
      </c>
      <c r="R12" s="8">
        <v>0</v>
      </c>
      <c r="S12" s="8">
        <v>210</v>
      </c>
      <c r="T12" s="8">
        <v>0</v>
      </c>
      <c r="U12" s="8">
        <v>1</v>
      </c>
      <c r="V12" s="8">
        <v>2</v>
      </c>
      <c r="W12" s="8">
        <v>0</v>
      </c>
      <c r="X12" s="8">
        <v>0</v>
      </c>
      <c r="Y12" s="8">
        <v>0</v>
      </c>
      <c r="Z12" s="8">
        <v>0</v>
      </c>
      <c r="AC12" s="1" t="s">
        <v>16</v>
      </c>
      <c r="AD12" s="8">
        <v>405</v>
      </c>
      <c r="AE12" s="8">
        <v>12</v>
      </c>
      <c r="AF12" s="8">
        <v>0</v>
      </c>
      <c r="AG12" s="8">
        <v>210</v>
      </c>
      <c r="AH12" s="10">
        <f t="shared" si="2"/>
        <v>627</v>
      </c>
      <c r="AI12" s="8">
        <v>1</v>
      </c>
      <c r="AJ12" s="8">
        <v>2</v>
      </c>
      <c r="AK12" s="8">
        <v>0</v>
      </c>
      <c r="AL12" s="8">
        <v>0</v>
      </c>
      <c r="AM12" s="8">
        <v>0</v>
      </c>
      <c r="AN12" s="10">
        <f t="shared" si="3"/>
        <v>630</v>
      </c>
      <c r="AP12" s="1" t="s">
        <v>16</v>
      </c>
      <c r="AQ12" s="8">
        <v>128</v>
      </c>
      <c r="AR12" s="8">
        <v>29</v>
      </c>
      <c r="AS12" s="8">
        <v>1</v>
      </c>
      <c r="AT12" s="8">
        <v>86</v>
      </c>
      <c r="AU12" s="8">
        <f t="shared" ref="AU12:AU13" si="5">SUM(AQ12:AT12)</f>
        <v>244</v>
      </c>
      <c r="AV12" s="8">
        <v>0</v>
      </c>
      <c r="AW12" s="8">
        <v>1</v>
      </c>
      <c r="AX12" s="8">
        <v>3</v>
      </c>
      <c r="AY12" s="8">
        <v>0</v>
      </c>
      <c r="AZ12" s="8">
        <v>0</v>
      </c>
      <c r="BA12" s="8">
        <f t="shared" ref="BA12:BA13" si="6">SUM(AV12:AZ12)</f>
        <v>4</v>
      </c>
    </row>
    <row r="13" spans="3:53">
      <c r="C13" s="1" t="s">
        <v>17</v>
      </c>
      <c r="D13" s="8">
        <v>313</v>
      </c>
      <c r="E13" s="8">
        <v>16</v>
      </c>
      <c r="F13" s="8">
        <v>20</v>
      </c>
      <c r="G13" s="8">
        <v>850</v>
      </c>
      <c r="H13" s="8">
        <v>0</v>
      </c>
      <c r="I13" s="8">
        <v>5</v>
      </c>
      <c r="J13" s="8">
        <v>5</v>
      </c>
      <c r="K13" s="8">
        <v>0</v>
      </c>
      <c r="L13" s="8">
        <v>0</v>
      </c>
      <c r="M13" s="8">
        <f t="shared" ref="M13:M14" si="7">SUM(D13:L13)</f>
        <v>1209</v>
      </c>
      <c r="N13" s="1"/>
      <c r="O13" s="1" t="s">
        <v>17</v>
      </c>
      <c r="P13" s="8">
        <v>313</v>
      </c>
      <c r="Q13" s="8">
        <v>16</v>
      </c>
      <c r="R13" s="8">
        <v>20</v>
      </c>
      <c r="S13" s="8">
        <v>850</v>
      </c>
      <c r="T13" s="8">
        <v>0</v>
      </c>
      <c r="U13" s="8">
        <v>5</v>
      </c>
      <c r="V13" s="8">
        <v>5</v>
      </c>
      <c r="W13" s="8">
        <v>0</v>
      </c>
      <c r="X13" s="8">
        <v>0</v>
      </c>
      <c r="Y13" s="8">
        <v>0</v>
      </c>
      <c r="Z13" s="8">
        <f t="shared" ref="Z13:Z14" si="8">SUM(Q13:Y13)</f>
        <v>896</v>
      </c>
      <c r="AC13" s="1" t="s">
        <v>17</v>
      </c>
      <c r="AD13" s="8">
        <v>1104</v>
      </c>
      <c r="AE13" s="8">
        <v>64</v>
      </c>
      <c r="AF13" s="8">
        <v>28</v>
      </c>
      <c r="AG13" s="8">
        <v>850</v>
      </c>
      <c r="AH13" s="10">
        <f t="shared" si="2"/>
        <v>2046</v>
      </c>
      <c r="AI13" s="8">
        <v>5</v>
      </c>
      <c r="AJ13" s="8">
        <v>5</v>
      </c>
      <c r="AK13" s="8">
        <v>0</v>
      </c>
      <c r="AL13" s="8">
        <v>0</v>
      </c>
      <c r="AM13" s="8">
        <v>0</v>
      </c>
      <c r="AN13" s="10">
        <f t="shared" si="3"/>
        <v>2056</v>
      </c>
      <c r="AP13" s="1" t="s">
        <v>17</v>
      </c>
      <c r="AQ13" s="8">
        <v>2178</v>
      </c>
      <c r="AR13" s="8">
        <v>77</v>
      </c>
      <c r="AS13" s="8">
        <v>10</v>
      </c>
      <c r="AT13" s="8">
        <v>1985</v>
      </c>
      <c r="AU13" s="8">
        <f t="shared" si="5"/>
        <v>4250</v>
      </c>
      <c r="AV13" s="8">
        <v>2</v>
      </c>
      <c r="AW13" s="8">
        <v>10</v>
      </c>
      <c r="AX13" s="8">
        <v>2</v>
      </c>
      <c r="AY13" s="8">
        <v>0</v>
      </c>
      <c r="AZ13" s="8">
        <v>0</v>
      </c>
      <c r="BA13" s="8">
        <f t="shared" si="6"/>
        <v>14</v>
      </c>
    </row>
    <row r="14" spans="3:53">
      <c r="C14" s="1" t="s">
        <v>18</v>
      </c>
      <c r="D14" s="1">
        <v>1624</v>
      </c>
      <c r="E14" s="1">
        <v>184</v>
      </c>
      <c r="F14" s="1">
        <v>2</v>
      </c>
      <c r="G14" s="1"/>
      <c r="H14" s="1">
        <v>1</v>
      </c>
      <c r="I14" s="1"/>
      <c r="J14" s="1">
        <v>32</v>
      </c>
      <c r="K14" s="8">
        <v>0</v>
      </c>
      <c r="L14" s="8">
        <v>0</v>
      </c>
      <c r="M14" s="8">
        <f t="shared" si="7"/>
        <v>1843</v>
      </c>
      <c r="N14" s="1"/>
      <c r="O14" s="1" t="s">
        <v>18</v>
      </c>
      <c r="P14" s="11">
        <v>1624</v>
      </c>
      <c r="Q14" s="11">
        <v>184</v>
      </c>
      <c r="R14" s="11">
        <v>2</v>
      </c>
      <c r="S14" s="1"/>
      <c r="T14" s="11">
        <v>1</v>
      </c>
      <c r="U14" s="1"/>
      <c r="V14" s="11">
        <v>32</v>
      </c>
      <c r="W14" s="8">
        <v>0</v>
      </c>
      <c r="X14" s="8">
        <v>0</v>
      </c>
      <c r="Y14" s="8">
        <v>0</v>
      </c>
      <c r="Z14" s="8">
        <f t="shared" si="8"/>
        <v>219</v>
      </c>
      <c r="AC14" s="1" t="s">
        <v>18</v>
      </c>
      <c r="AD14" s="12">
        <v>1982</v>
      </c>
      <c r="AE14" s="11">
        <v>184</v>
      </c>
      <c r="AF14" s="11">
        <v>2</v>
      </c>
      <c r="AG14" s="1">
        <v>1053</v>
      </c>
      <c r="AH14" s="10">
        <f t="shared" si="2"/>
        <v>3221</v>
      </c>
      <c r="AI14" s="1"/>
      <c r="AJ14" s="11">
        <v>32</v>
      </c>
      <c r="AK14" s="8">
        <v>0</v>
      </c>
      <c r="AL14" s="8">
        <v>0</v>
      </c>
      <c r="AM14" s="8">
        <v>0</v>
      </c>
      <c r="AN14" s="10">
        <f t="shared" si="3"/>
        <v>3253</v>
      </c>
      <c r="AP14" s="1" t="s">
        <v>18</v>
      </c>
      <c r="AQ14" s="11">
        <v>1624</v>
      </c>
      <c r="AR14" s="11">
        <v>184</v>
      </c>
      <c r="AS14" s="11">
        <v>2</v>
      </c>
      <c r="AT14" s="1"/>
      <c r="AU14" s="1"/>
      <c r="AV14" s="11">
        <v>2</v>
      </c>
      <c r="AW14" s="11">
        <v>32</v>
      </c>
      <c r="AX14" s="8">
        <v>1</v>
      </c>
      <c r="AY14" s="8">
        <v>0</v>
      </c>
      <c r="AZ14" s="8">
        <v>0</v>
      </c>
      <c r="BA14" s="8">
        <v>34</v>
      </c>
    </row>
    <row r="15" spans="3:53">
      <c r="C15" s="1" t="s">
        <v>19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"/>
      <c r="O15" s="1" t="s">
        <v>19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C15" s="1" t="s">
        <v>19</v>
      </c>
      <c r="AD15" s="8">
        <v>506</v>
      </c>
      <c r="AE15" s="8">
        <v>22</v>
      </c>
      <c r="AF15" s="8">
        <v>0</v>
      </c>
      <c r="AG15" s="8">
        <v>456</v>
      </c>
      <c r="AH15" s="10">
        <f t="shared" si="2"/>
        <v>984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10">
        <f t="shared" si="3"/>
        <v>984</v>
      </c>
      <c r="AP15" s="1" t="s">
        <v>19</v>
      </c>
      <c r="AQ15" s="8">
        <v>784</v>
      </c>
      <c r="AR15" s="8">
        <v>37</v>
      </c>
      <c r="AS15" s="8">
        <v>1</v>
      </c>
      <c r="AT15" s="8">
        <v>236</v>
      </c>
      <c r="AU15" s="8">
        <f>SUM(AL15:AT15)</f>
        <v>2042</v>
      </c>
      <c r="AV15" s="8">
        <v>1</v>
      </c>
      <c r="AW15" s="8">
        <v>0</v>
      </c>
      <c r="AX15" s="8">
        <v>2</v>
      </c>
      <c r="AY15" s="8">
        <v>0</v>
      </c>
      <c r="AZ15" s="8">
        <v>0</v>
      </c>
      <c r="BA15" s="8">
        <f>SUM(AV15:AZ15)</f>
        <v>3</v>
      </c>
    </row>
    <row r="16" spans="3:53">
      <c r="C16" s="1" t="s">
        <v>20</v>
      </c>
      <c r="D16" s="8">
        <v>451</v>
      </c>
      <c r="E16" s="8">
        <v>23</v>
      </c>
      <c r="F16" s="8">
        <v>3</v>
      </c>
      <c r="G16" s="8">
        <v>103</v>
      </c>
      <c r="H16" s="8">
        <v>0</v>
      </c>
      <c r="I16" s="8">
        <v>0</v>
      </c>
      <c r="J16" s="8">
        <v>2</v>
      </c>
      <c r="K16" s="8">
        <v>0</v>
      </c>
      <c r="L16" s="8">
        <v>0</v>
      </c>
      <c r="M16" s="8">
        <v>583</v>
      </c>
      <c r="N16" s="1"/>
      <c r="O16" s="1" t="s">
        <v>20</v>
      </c>
      <c r="P16" s="8">
        <v>451</v>
      </c>
      <c r="Q16" s="8">
        <v>23</v>
      </c>
      <c r="R16" s="8">
        <v>3</v>
      </c>
      <c r="S16" s="8">
        <v>103</v>
      </c>
      <c r="T16" s="8">
        <v>0</v>
      </c>
      <c r="U16" s="8">
        <v>0</v>
      </c>
      <c r="V16" s="8">
        <v>2</v>
      </c>
      <c r="W16" s="8">
        <v>0</v>
      </c>
      <c r="X16" s="8">
        <v>0</v>
      </c>
      <c r="Y16" s="8">
        <v>0</v>
      </c>
      <c r="Z16" s="8">
        <v>583</v>
      </c>
      <c r="AC16" s="1" t="s">
        <v>20</v>
      </c>
      <c r="AD16" s="8">
        <v>522</v>
      </c>
      <c r="AE16" s="8">
        <v>33</v>
      </c>
      <c r="AF16" s="8">
        <v>3</v>
      </c>
      <c r="AG16" s="8">
        <v>233</v>
      </c>
      <c r="AH16" s="10">
        <f t="shared" si="2"/>
        <v>791</v>
      </c>
      <c r="AI16" s="8">
        <v>0</v>
      </c>
      <c r="AJ16" s="8">
        <v>2</v>
      </c>
      <c r="AK16" s="8">
        <v>1</v>
      </c>
      <c r="AL16" s="8">
        <v>0</v>
      </c>
      <c r="AM16" s="8">
        <v>0</v>
      </c>
      <c r="AN16" s="10">
        <f t="shared" si="3"/>
        <v>794</v>
      </c>
      <c r="AP16" s="1" t="s">
        <v>20</v>
      </c>
      <c r="AQ16" s="8">
        <v>735</v>
      </c>
      <c r="AR16" s="8">
        <v>78</v>
      </c>
      <c r="AS16" s="8">
        <v>3</v>
      </c>
      <c r="AT16" s="8">
        <v>200</v>
      </c>
      <c r="AU16" s="8">
        <v>0</v>
      </c>
      <c r="AV16" s="8">
        <v>0</v>
      </c>
      <c r="AW16" s="8">
        <v>2</v>
      </c>
      <c r="AX16" s="8">
        <v>1</v>
      </c>
      <c r="AY16" s="8">
        <v>0</v>
      </c>
      <c r="AZ16" s="8">
        <v>0</v>
      </c>
      <c r="BA16" s="8">
        <v>583</v>
      </c>
    </row>
    <row r="17" spans="3:53" ht="15" thickBot="1">
      <c r="C17" s="1" t="s">
        <v>21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"/>
      <c r="O17" s="1" t="s">
        <v>21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C17" s="1" t="s">
        <v>21</v>
      </c>
      <c r="AD17" s="8">
        <v>588</v>
      </c>
      <c r="AE17" s="8">
        <v>25</v>
      </c>
      <c r="AF17" s="8">
        <v>8</v>
      </c>
      <c r="AG17" s="8">
        <v>240</v>
      </c>
      <c r="AH17" s="10">
        <f t="shared" si="2"/>
        <v>861</v>
      </c>
      <c r="AI17" s="8">
        <v>0</v>
      </c>
      <c r="AJ17" s="8">
        <v>3</v>
      </c>
      <c r="AK17" s="8">
        <v>0</v>
      </c>
      <c r="AL17" s="8">
        <v>2</v>
      </c>
      <c r="AM17" s="8">
        <v>0</v>
      </c>
      <c r="AN17" s="10">
        <f t="shared" si="3"/>
        <v>866</v>
      </c>
      <c r="AP17" s="1" t="s">
        <v>21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2</v>
      </c>
      <c r="AW17" s="8">
        <v>3</v>
      </c>
      <c r="AX17" s="8">
        <v>0</v>
      </c>
      <c r="AY17" s="8">
        <v>3</v>
      </c>
      <c r="AZ17" s="8">
        <v>0</v>
      </c>
      <c r="BA17" s="8">
        <f>SUM(AV17:AZ17)</f>
        <v>8</v>
      </c>
    </row>
    <row r="18" spans="3:53" ht="15" thickBot="1">
      <c r="C18" s="1" t="s">
        <v>22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1"/>
      <c r="O18" s="1" t="s">
        <v>22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C18" s="1" t="s">
        <v>22</v>
      </c>
      <c r="AD18" s="8">
        <v>2145</v>
      </c>
      <c r="AE18" s="8">
        <v>286</v>
      </c>
      <c r="AF18" s="8">
        <v>14</v>
      </c>
      <c r="AG18" s="8">
        <v>670</v>
      </c>
      <c r="AH18" s="10">
        <f t="shared" si="2"/>
        <v>3115</v>
      </c>
      <c r="AI18" s="8" t="s">
        <v>13</v>
      </c>
      <c r="AJ18" s="8">
        <v>0</v>
      </c>
      <c r="AK18" s="8">
        <v>5</v>
      </c>
      <c r="AL18" s="8">
        <v>0</v>
      </c>
      <c r="AM18" s="8">
        <v>0</v>
      </c>
      <c r="AN18" s="10" t="e">
        <f t="shared" si="3"/>
        <v>#VALUE!</v>
      </c>
      <c r="AP18" s="1" t="s">
        <v>22</v>
      </c>
      <c r="AQ18" s="26"/>
      <c r="AR18" s="24">
        <v>35</v>
      </c>
      <c r="AS18" s="24">
        <v>4</v>
      </c>
      <c r="AT18" s="24">
        <v>1000</v>
      </c>
      <c r="AU18" s="24">
        <f>AR18+AS18+AT18</f>
        <v>1039</v>
      </c>
      <c r="AV18" s="25" t="s">
        <v>13</v>
      </c>
      <c r="AW18" s="24">
        <v>3</v>
      </c>
      <c r="AX18" s="24">
        <v>3</v>
      </c>
      <c r="AY18" s="25" t="s">
        <v>13</v>
      </c>
      <c r="AZ18" s="25" t="s">
        <v>13</v>
      </c>
      <c r="BA18" s="23">
        <f>AW18+AX18</f>
        <v>6</v>
      </c>
    </row>
    <row r="19" spans="3:53" ht="15" thickBot="1">
      <c r="C19" s="1" t="s">
        <v>23</v>
      </c>
      <c r="D19" s="8">
        <v>2</v>
      </c>
      <c r="E19" s="8">
        <v>2</v>
      </c>
      <c r="F19" s="8">
        <v>2</v>
      </c>
      <c r="G19" s="8"/>
      <c r="H19" s="8">
        <v>1</v>
      </c>
      <c r="I19" s="8">
        <v>2</v>
      </c>
      <c r="J19" s="8">
        <v>0</v>
      </c>
      <c r="K19" s="8">
        <v>0</v>
      </c>
      <c r="L19" s="8">
        <v>0</v>
      </c>
      <c r="M19" s="8">
        <f t="shared" ref="M19:M21" si="9">SUM(D19:L19)</f>
        <v>9</v>
      </c>
      <c r="N19" s="1"/>
      <c r="O19" s="1" t="s">
        <v>23</v>
      </c>
      <c r="P19" s="8">
        <v>2</v>
      </c>
      <c r="Q19" s="8">
        <v>2</v>
      </c>
      <c r="R19" s="8">
        <v>2</v>
      </c>
      <c r="S19" s="20"/>
      <c r="T19" s="8">
        <v>1</v>
      </c>
      <c r="U19" s="8">
        <v>2</v>
      </c>
      <c r="V19" s="8">
        <v>0</v>
      </c>
      <c r="W19" s="8">
        <v>0</v>
      </c>
      <c r="X19" s="8">
        <v>0</v>
      </c>
      <c r="Y19" s="8">
        <v>0</v>
      </c>
      <c r="Z19" s="8">
        <f t="shared" ref="Z19:Z21" si="10">SUM(Q19:Y19)</f>
        <v>7</v>
      </c>
      <c r="AC19" s="1" t="s">
        <v>23</v>
      </c>
      <c r="AD19" s="8">
        <v>877</v>
      </c>
      <c r="AE19" s="8">
        <v>43</v>
      </c>
      <c r="AF19" s="8">
        <v>4</v>
      </c>
      <c r="AG19" s="20">
        <v>766</v>
      </c>
      <c r="AH19" s="10">
        <f t="shared" si="2"/>
        <v>1690</v>
      </c>
      <c r="AI19" s="8">
        <v>2</v>
      </c>
      <c r="AJ19" s="8">
        <v>0</v>
      </c>
      <c r="AK19" s="8">
        <v>0</v>
      </c>
      <c r="AL19" s="8">
        <v>0</v>
      </c>
      <c r="AM19" s="8">
        <v>0</v>
      </c>
      <c r="AN19" s="10">
        <f t="shared" si="3"/>
        <v>1692</v>
      </c>
      <c r="AP19" s="1" t="s">
        <v>23</v>
      </c>
      <c r="AQ19" s="27">
        <v>1120</v>
      </c>
      <c r="AR19" s="23">
        <v>6</v>
      </c>
      <c r="AS19" s="23">
        <v>5</v>
      </c>
      <c r="AT19" s="24">
        <v>20</v>
      </c>
      <c r="AU19" s="27">
        <v>1151</v>
      </c>
      <c r="AV19" s="23" t="s">
        <v>13</v>
      </c>
      <c r="AW19" s="23" t="s">
        <v>13</v>
      </c>
      <c r="AX19" s="23">
        <v>1</v>
      </c>
      <c r="AY19" s="23">
        <v>1</v>
      </c>
      <c r="AZ19" s="23" t="s">
        <v>13</v>
      </c>
      <c r="BA19" s="23">
        <v>2</v>
      </c>
    </row>
    <row r="20" spans="3:53" ht="15" thickBot="1">
      <c r="C20" s="1" t="s">
        <v>24</v>
      </c>
      <c r="D20" s="8">
        <v>1503</v>
      </c>
      <c r="E20" s="8">
        <v>12</v>
      </c>
      <c r="F20" s="8">
        <v>4</v>
      </c>
      <c r="G20" s="8">
        <v>570</v>
      </c>
      <c r="H20" s="8">
        <v>2</v>
      </c>
      <c r="I20" s="8"/>
      <c r="J20" s="8"/>
      <c r="K20" s="8"/>
      <c r="L20" s="8"/>
      <c r="M20" s="8">
        <f t="shared" si="9"/>
        <v>2091</v>
      </c>
      <c r="N20" s="1"/>
      <c r="O20" s="1" t="s">
        <v>24</v>
      </c>
      <c r="P20" s="8">
        <v>1503</v>
      </c>
      <c r="Q20" s="8">
        <v>12</v>
      </c>
      <c r="R20" s="8">
        <v>4</v>
      </c>
      <c r="S20" s="8">
        <v>570</v>
      </c>
      <c r="T20" s="8">
        <v>2</v>
      </c>
      <c r="U20" s="20"/>
      <c r="V20" s="20"/>
      <c r="W20" s="20"/>
      <c r="X20" s="20"/>
      <c r="Y20" s="20"/>
      <c r="Z20" s="8">
        <f t="shared" si="10"/>
        <v>588</v>
      </c>
      <c r="AC20" s="1" t="s">
        <v>24</v>
      </c>
      <c r="AD20" s="8">
        <v>1603</v>
      </c>
      <c r="AE20" s="8">
        <v>58</v>
      </c>
      <c r="AF20" s="8">
        <v>6</v>
      </c>
      <c r="AG20" s="8">
        <v>570</v>
      </c>
      <c r="AH20" s="10">
        <f t="shared" si="2"/>
        <v>2237</v>
      </c>
      <c r="AI20" s="20"/>
      <c r="AJ20" s="20"/>
      <c r="AK20" s="20"/>
      <c r="AL20" s="20"/>
      <c r="AM20" s="20"/>
      <c r="AN20" s="10">
        <f t="shared" si="3"/>
        <v>2237</v>
      </c>
      <c r="AP20" s="1" t="s">
        <v>24</v>
      </c>
      <c r="AQ20" s="27">
        <v>1503</v>
      </c>
      <c r="AR20" s="23">
        <v>12</v>
      </c>
      <c r="AS20" s="23">
        <v>4</v>
      </c>
      <c r="AT20" s="23">
        <v>570</v>
      </c>
      <c r="AU20" s="23">
        <v>2</v>
      </c>
      <c r="AV20" s="26"/>
      <c r="AW20" s="26"/>
      <c r="AX20" s="26"/>
      <c r="AY20" s="26"/>
      <c r="AZ20" s="26"/>
      <c r="BA20" s="23">
        <v>588</v>
      </c>
    </row>
    <row r="21" spans="3:53" ht="15" thickBot="1">
      <c r="C21" s="1" t="s">
        <v>25</v>
      </c>
      <c r="D21" s="8">
        <v>790</v>
      </c>
      <c r="E21" s="8">
        <v>48</v>
      </c>
      <c r="F21" s="8">
        <v>5</v>
      </c>
      <c r="G21" s="8">
        <v>188</v>
      </c>
      <c r="H21" s="8">
        <v>0</v>
      </c>
      <c r="I21" s="8">
        <v>2</v>
      </c>
      <c r="J21" s="8">
        <v>0</v>
      </c>
      <c r="K21" s="8">
        <v>0</v>
      </c>
      <c r="L21" s="8">
        <v>0</v>
      </c>
      <c r="M21" s="8">
        <f t="shared" si="9"/>
        <v>1033</v>
      </c>
      <c r="N21" s="1"/>
      <c r="O21" s="1" t="s">
        <v>25</v>
      </c>
      <c r="P21" s="8">
        <v>790</v>
      </c>
      <c r="Q21" s="8">
        <v>48</v>
      </c>
      <c r="R21" s="8">
        <v>5</v>
      </c>
      <c r="S21" s="8">
        <v>188</v>
      </c>
      <c r="T21" s="8">
        <v>0</v>
      </c>
      <c r="U21" s="8">
        <v>2</v>
      </c>
      <c r="V21" s="8">
        <v>0</v>
      </c>
      <c r="W21" s="8">
        <v>0</v>
      </c>
      <c r="X21" s="8">
        <v>0</v>
      </c>
      <c r="Y21" s="8">
        <v>0</v>
      </c>
      <c r="Z21" s="8">
        <f t="shared" si="10"/>
        <v>243</v>
      </c>
      <c r="AC21" s="1" t="s">
        <v>25</v>
      </c>
      <c r="AD21" s="8">
        <v>891</v>
      </c>
      <c r="AE21" s="8">
        <v>61</v>
      </c>
      <c r="AF21" s="8">
        <v>8</v>
      </c>
      <c r="AG21" s="8">
        <v>277</v>
      </c>
      <c r="AH21" s="10">
        <f t="shared" si="2"/>
        <v>1237</v>
      </c>
      <c r="AI21" s="8">
        <v>2</v>
      </c>
      <c r="AJ21" s="8">
        <v>1</v>
      </c>
      <c r="AK21" s="8">
        <v>0</v>
      </c>
      <c r="AL21" s="8">
        <v>0</v>
      </c>
      <c r="AM21" s="8">
        <v>0</v>
      </c>
      <c r="AN21" s="10">
        <f t="shared" si="3"/>
        <v>1240</v>
      </c>
      <c r="AP21" s="1" t="s">
        <v>25</v>
      </c>
      <c r="AQ21" s="23">
        <v>790</v>
      </c>
      <c r="AR21" s="23">
        <v>48</v>
      </c>
      <c r="AS21" s="23">
        <v>5</v>
      </c>
      <c r="AT21" s="23">
        <v>188</v>
      </c>
      <c r="AU21" s="23" t="s">
        <v>13</v>
      </c>
      <c r="AV21" s="23">
        <v>2</v>
      </c>
      <c r="AW21" s="23">
        <v>1</v>
      </c>
      <c r="AX21" s="23" t="s">
        <v>13</v>
      </c>
      <c r="AY21" s="23" t="s">
        <v>13</v>
      </c>
      <c r="AZ21" s="23" t="s">
        <v>13</v>
      </c>
      <c r="BA21" s="27">
        <v>1034</v>
      </c>
    </row>
    <row r="22" spans="3:53" ht="15" thickBot="1">
      <c r="C22" s="1" t="s">
        <v>26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"/>
      <c r="O22" s="1" t="s">
        <v>26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C22" s="1" t="s">
        <v>26</v>
      </c>
      <c r="AD22" s="8">
        <v>1380</v>
      </c>
      <c r="AE22" s="8">
        <v>56</v>
      </c>
      <c r="AF22" s="8">
        <v>0</v>
      </c>
      <c r="AG22" s="8">
        <v>985</v>
      </c>
      <c r="AH22" s="10">
        <f t="shared" si="2"/>
        <v>2421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10">
        <f t="shared" si="3"/>
        <v>2421</v>
      </c>
      <c r="AP22" s="1" t="s">
        <v>26</v>
      </c>
      <c r="AQ22" s="23" t="s">
        <v>13</v>
      </c>
      <c r="AR22" s="23">
        <v>32</v>
      </c>
      <c r="AS22" s="23">
        <v>8</v>
      </c>
      <c r="AT22" s="23">
        <v>346</v>
      </c>
      <c r="AU22" s="23" t="s">
        <v>13</v>
      </c>
      <c r="AV22" s="23" t="s">
        <v>13</v>
      </c>
      <c r="AW22" s="23" t="s">
        <v>13</v>
      </c>
      <c r="AX22" s="23" t="s">
        <v>13</v>
      </c>
      <c r="AY22" s="23" t="s">
        <v>13</v>
      </c>
      <c r="AZ22" s="23" t="s">
        <v>13</v>
      </c>
      <c r="BA22" s="23">
        <f>SUM(AQ22:AZ22)</f>
        <v>386</v>
      </c>
    </row>
    <row r="23" spans="3:53" ht="15" thickBot="1">
      <c r="C23" s="1" t="s">
        <v>27</v>
      </c>
      <c r="D23" s="8">
        <v>1400</v>
      </c>
      <c r="E23" s="8">
        <v>6</v>
      </c>
      <c r="F23" s="8">
        <v>3</v>
      </c>
      <c r="G23" s="8">
        <v>350</v>
      </c>
      <c r="H23" s="8">
        <v>0</v>
      </c>
      <c r="I23" s="8">
        <v>4</v>
      </c>
      <c r="J23" s="8">
        <v>0</v>
      </c>
      <c r="K23" s="8">
        <v>0</v>
      </c>
      <c r="L23" s="8">
        <v>0</v>
      </c>
      <c r="M23" s="8">
        <f>SUM(D23:L23)</f>
        <v>1763</v>
      </c>
      <c r="N23" s="1"/>
      <c r="O23" s="1" t="s">
        <v>27</v>
      </c>
      <c r="P23" s="8">
        <v>1400</v>
      </c>
      <c r="Q23" s="8">
        <v>6</v>
      </c>
      <c r="R23" s="8">
        <v>3</v>
      </c>
      <c r="S23" s="8">
        <v>350</v>
      </c>
      <c r="T23" s="8">
        <v>0</v>
      </c>
      <c r="U23" s="8">
        <v>4</v>
      </c>
      <c r="V23" s="8">
        <v>0</v>
      </c>
      <c r="W23" s="8">
        <v>0</v>
      </c>
      <c r="X23" s="8">
        <v>0</v>
      </c>
      <c r="Y23" s="8">
        <v>0</v>
      </c>
      <c r="Z23" s="8">
        <f>SUM(Q23:Y23)</f>
        <v>363</v>
      </c>
      <c r="AC23" s="1" t="s">
        <v>27</v>
      </c>
      <c r="AD23" s="8">
        <v>1490</v>
      </c>
      <c r="AE23" s="8">
        <v>18</v>
      </c>
      <c r="AF23" s="8">
        <v>3</v>
      </c>
      <c r="AG23" s="8">
        <v>350</v>
      </c>
      <c r="AH23" s="10">
        <f t="shared" si="2"/>
        <v>1861</v>
      </c>
      <c r="AI23" s="8">
        <v>4</v>
      </c>
      <c r="AJ23" s="8">
        <v>0</v>
      </c>
      <c r="AK23" s="8">
        <v>0</v>
      </c>
      <c r="AL23" s="8">
        <v>0</v>
      </c>
      <c r="AM23" s="8">
        <v>0</v>
      </c>
      <c r="AN23" s="10">
        <f t="shared" si="3"/>
        <v>1865</v>
      </c>
      <c r="AP23" s="1" t="s">
        <v>27</v>
      </c>
      <c r="AQ23" s="27">
        <v>1672</v>
      </c>
      <c r="AR23" s="23">
        <v>8</v>
      </c>
      <c r="AS23" s="23">
        <v>3</v>
      </c>
      <c r="AT23" s="23">
        <v>362</v>
      </c>
      <c r="AU23" s="23" t="s">
        <v>13</v>
      </c>
      <c r="AV23" s="23" t="s">
        <v>13</v>
      </c>
      <c r="AW23" s="23" t="s">
        <v>13</v>
      </c>
      <c r="AX23" s="23" t="s">
        <v>13</v>
      </c>
      <c r="AY23" s="23" t="s">
        <v>13</v>
      </c>
      <c r="AZ23" s="23" t="s">
        <v>13</v>
      </c>
      <c r="BA23" s="23">
        <v>373</v>
      </c>
    </row>
    <row r="24" spans="3:53" ht="15" thickBot="1">
      <c r="C24" s="1" t="s">
        <v>28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"/>
      <c r="O24" s="1" t="s">
        <v>28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1"/>
      <c r="AB24" s="1"/>
      <c r="AC24" s="1" t="s">
        <v>28</v>
      </c>
      <c r="AD24" s="8">
        <v>1114</v>
      </c>
      <c r="AE24" s="8">
        <v>31</v>
      </c>
      <c r="AF24" s="8">
        <v>0</v>
      </c>
      <c r="AG24" s="8">
        <v>655</v>
      </c>
      <c r="AH24" s="10">
        <f t="shared" si="2"/>
        <v>1800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10">
        <f t="shared" si="3"/>
        <v>1800</v>
      </c>
      <c r="AP24" s="1" t="s">
        <v>28</v>
      </c>
      <c r="AQ24" s="24">
        <v>1200</v>
      </c>
      <c r="AR24" s="24">
        <v>75</v>
      </c>
      <c r="AS24" s="24">
        <v>10</v>
      </c>
      <c r="AT24" s="24">
        <v>500</v>
      </c>
      <c r="AU24" s="23">
        <v>1785</v>
      </c>
      <c r="AV24" s="26"/>
      <c r="AW24" s="26"/>
      <c r="AX24" s="26"/>
      <c r="AY24" s="26"/>
      <c r="AZ24" s="26"/>
      <c r="BA24" s="26">
        <f>SUM(AQ24:AZ24)</f>
        <v>3570</v>
      </c>
    </row>
    <row r="25" spans="3:53">
      <c r="C25" s="13" t="s">
        <v>6</v>
      </c>
      <c r="D25" s="21">
        <f t="shared" ref="D25:M25" si="11">SUM(D9:D24)</f>
        <v>8994</v>
      </c>
      <c r="E25" s="21">
        <f t="shared" si="11"/>
        <v>339</v>
      </c>
      <c r="F25" s="21">
        <f t="shared" si="11"/>
        <v>59</v>
      </c>
      <c r="G25" s="21">
        <f t="shared" si="11"/>
        <v>3346</v>
      </c>
      <c r="H25" s="21">
        <f t="shared" si="11"/>
        <v>4</v>
      </c>
      <c r="I25" s="21">
        <f t="shared" si="11"/>
        <v>26</v>
      </c>
      <c r="J25" s="21">
        <f t="shared" si="11"/>
        <v>92</v>
      </c>
      <c r="K25" s="21">
        <f t="shared" si="11"/>
        <v>0</v>
      </c>
      <c r="L25" s="21">
        <f t="shared" si="11"/>
        <v>0</v>
      </c>
      <c r="M25" s="21">
        <f t="shared" si="11"/>
        <v>12405</v>
      </c>
      <c r="N25" s="1"/>
      <c r="O25" s="1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"/>
      <c r="AB25" s="1"/>
      <c r="AC25" s="14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P25" s="14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</row>
    <row r="26" spans="3:53">
      <c r="C26" s="11">
        <v>2021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7" t="s">
        <v>6</v>
      </c>
      <c r="P26" s="18">
        <f t="shared" ref="P26:Z26" si="12">SUM(P9:P24)</f>
        <v>8994</v>
      </c>
      <c r="Q26" s="18">
        <f t="shared" si="12"/>
        <v>339</v>
      </c>
      <c r="R26" s="18">
        <f t="shared" si="12"/>
        <v>59</v>
      </c>
      <c r="S26" s="18">
        <f t="shared" si="12"/>
        <v>3346</v>
      </c>
      <c r="T26" s="18">
        <f t="shared" si="12"/>
        <v>4</v>
      </c>
      <c r="U26" s="18">
        <f t="shared" si="12"/>
        <v>26</v>
      </c>
      <c r="V26" s="18">
        <f t="shared" si="12"/>
        <v>92</v>
      </c>
      <c r="W26" s="18">
        <f t="shared" si="12"/>
        <v>0</v>
      </c>
      <c r="X26" s="18">
        <f t="shared" si="12"/>
        <v>0</v>
      </c>
      <c r="Y26" s="18">
        <f t="shared" si="12"/>
        <v>0</v>
      </c>
      <c r="Z26" s="18">
        <f t="shared" si="12"/>
        <v>4102</v>
      </c>
      <c r="AC26" s="17" t="s">
        <v>6</v>
      </c>
      <c r="AD26" s="18">
        <f t="shared" ref="AD26:AN26" si="13">SUM(AD9:AD24)</f>
        <v>17586</v>
      </c>
      <c r="AE26" s="18">
        <f t="shared" si="13"/>
        <v>967</v>
      </c>
      <c r="AF26" s="18">
        <f t="shared" si="13"/>
        <v>112</v>
      </c>
      <c r="AG26" s="18">
        <f t="shared" si="13"/>
        <v>8832</v>
      </c>
      <c r="AH26" s="18">
        <f t="shared" si="13"/>
        <v>27497</v>
      </c>
      <c r="AI26" s="18">
        <f t="shared" si="13"/>
        <v>26</v>
      </c>
      <c r="AJ26" s="18">
        <f t="shared" si="13"/>
        <v>96</v>
      </c>
      <c r="AK26" s="18">
        <f t="shared" si="13"/>
        <v>6</v>
      </c>
      <c r="AL26" s="18">
        <f t="shared" si="13"/>
        <v>2</v>
      </c>
      <c r="AM26" s="18">
        <f t="shared" si="13"/>
        <v>0</v>
      </c>
      <c r="AN26" s="18" t="e">
        <f t="shared" si="13"/>
        <v>#VALUE!</v>
      </c>
      <c r="AP26" s="17" t="s">
        <v>6</v>
      </c>
      <c r="AQ26" s="18">
        <f t="shared" ref="AQ26:BA26" si="14">SUM(AQ9:AQ24)</f>
        <v>14737</v>
      </c>
      <c r="AR26" s="18">
        <f t="shared" si="14"/>
        <v>703</v>
      </c>
      <c r="AS26" s="18">
        <f t="shared" si="14"/>
        <v>80</v>
      </c>
      <c r="AT26" s="18">
        <f t="shared" si="14"/>
        <v>6605</v>
      </c>
      <c r="AU26" s="18">
        <f t="shared" si="14"/>
        <v>11574</v>
      </c>
      <c r="AV26" s="18">
        <f t="shared" si="14"/>
        <v>9</v>
      </c>
      <c r="AW26" s="18">
        <f t="shared" si="14"/>
        <v>82</v>
      </c>
      <c r="AX26" s="18">
        <f t="shared" si="14"/>
        <v>84</v>
      </c>
      <c r="AY26" s="18">
        <f t="shared" si="14"/>
        <v>4</v>
      </c>
      <c r="AZ26" s="18">
        <f t="shared" si="14"/>
        <v>0</v>
      </c>
      <c r="BA26" s="18">
        <f t="shared" si="14"/>
        <v>9112</v>
      </c>
    </row>
    <row r="27" spans="3:53">
      <c r="C27" s="1">
        <v>2020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1">
        <v>2022</v>
      </c>
      <c r="P27" s="1"/>
      <c r="Q27" s="1"/>
      <c r="R27" s="1"/>
      <c r="S27" s="1"/>
      <c r="T27" s="1"/>
      <c r="U27" s="1"/>
      <c r="V27" s="1"/>
      <c r="W27" s="1"/>
      <c r="X27" s="1"/>
      <c r="Y27" s="1"/>
      <c r="AC27" s="11">
        <v>2023</v>
      </c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P27" s="11">
        <v>2023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3:53">
      <c r="C28" s="1">
        <v>2019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1">
        <v>2021</v>
      </c>
      <c r="P28" s="1"/>
      <c r="Q28" s="1"/>
      <c r="R28" s="1"/>
      <c r="S28" s="1"/>
      <c r="T28" s="1"/>
      <c r="U28" s="1"/>
      <c r="V28" s="1"/>
      <c r="W28" s="1"/>
      <c r="X28" s="1"/>
      <c r="Y28" s="1"/>
      <c r="AC28" s="11">
        <v>2022</v>
      </c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P28" s="11">
        <v>2022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3:53">
      <c r="C29" s="14">
        <v>2018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"/>
      <c r="O29" s="11">
        <v>2020</v>
      </c>
      <c r="P29" s="1"/>
      <c r="Q29" s="1"/>
      <c r="R29" s="1"/>
      <c r="S29" s="1"/>
      <c r="T29" s="1"/>
      <c r="U29" s="1"/>
      <c r="V29" s="1"/>
      <c r="W29" s="1"/>
      <c r="X29" s="1"/>
      <c r="Y29" s="1"/>
      <c r="AC29" s="11">
        <v>2021</v>
      </c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P29" s="11">
        <v>2021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3:53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9">
        <v>2019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AC30" s="19">
        <v>2020</v>
      </c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"/>
      <c r="AP30" s="19">
        <v>2020</v>
      </c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"/>
    </row>
  </sheetData>
  <mergeCells count="19">
    <mergeCell ref="AQ6:AT6"/>
    <mergeCell ref="AU6:AU7"/>
    <mergeCell ref="AV6:AZ6"/>
    <mergeCell ref="BA6:BA7"/>
    <mergeCell ref="H6:L6"/>
    <mergeCell ref="P6:S6"/>
    <mergeCell ref="U6:Y6"/>
    <mergeCell ref="AD6:AG6"/>
    <mergeCell ref="AI6:AM6"/>
    <mergeCell ref="Z6:Z7"/>
    <mergeCell ref="AN6:AN7"/>
    <mergeCell ref="T6:T7"/>
    <mergeCell ref="AH6:AH7"/>
    <mergeCell ref="AP6:AP7"/>
    <mergeCell ref="M6:M7"/>
    <mergeCell ref="AC6:AC7"/>
    <mergeCell ref="C6:C7"/>
    <mergeCell ref="D6:G6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2026-04-21T00:55:12Z</dcterms:modified>
</cp:coreProperties>
</file>