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689C0EF6-F923-4448-BCEF-D0E7EA4A09FC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7" i="1" l="1"/>
  <c r="AH27" i="1"/>
  <c r="AG27" i="1"/>
  <c r="W27" i="1"/>
  <c r="V27" i="1"/>
  <c r="U27" i="1"/>
  <c r="K27" i="1"/>
  <c r="J27" i="1"/>
  <c r="I27" i="1"/>
  <c r="H27" i="1"/>
  <c r="G27" i="1"/>
  <c r="F27" i="1"/>
  <c r="E27" i="1"/>
  <c r="D27" i="1"/>
  <c r="C27" i="1"/>
  <c r="X24" i="1"/>
  <c r="L24" i="1"/>
  <c r="AA23" i="1"/>
  <c r="AJ23" i="1" s="1"/>
  <c r="O23" i="1"/>
  <c r="X23" i="1" s="1"/>
  <c r="L23" i="1"/>
  <c r="X22" i="1"/>
  <c r="AJ22" i="1" s="1"/>
  <c r="T21" i="1"/>
  <c r="S21" i="1"/>
  <c r="R21" i="1"/>
  <c r="Q21" i="1"/>
  <c r="P21" i="1"/>
  <c r="O21" i="1"/>
  <c r="L21" i="1"/>
  <c r="X21" i="1" s="1"/>
  <c r="AJ21" i="1" s="1"/>
  <c r="AJ18" i="1"/>
  <c r="X18" i="1"/>
  <c r="L18" i="1"/>
  <c r="L17" i="1"/>
  <c r="AJ16" i="1"/>
  <c r="X16" i="1"/>
  <c r="L16" i="1"/>
  <c r="AJ14" i="1"/>
  <c r="X14" i="1"/>
  <c r="AJ13" i="1"/>
  <c r="AJ12" i="1"/>
  <c r="X12" i="1"/>
  <c r="L12" i="1"/>
  <c r="AJ11" i="1"/>
  <c r="X11" i="1"/>
  <c r="L11" i="1"/>
  <c r="AJ10" i="1"/>
  <c r="X10" i="1"/>
  <c r="L10" i="1"/>
  <c r="L27" i="1" s="1"/>
  <c r="AJ9" i="1"/>
  <c r="AJ27" i="1" s="1"/>
  <c r="X9" i="1"/>
  <c r="X27" i="1" s="1"/>
  <c r="T27" i="1" l="1"/>
  <c r="AF21" i="1"/>
  <c r="AF27" i="1" s="1"/>
  <c r="AE21" i="1"/>
  <c r="AE27" i="1" s="1"/>
  <c r="S27" i="1"/>
  <c r="R27" i="1"/>
  <c r="AD21" i="1"/>
  <c r="AD27" i="1" s="1"/>
  <c r="AC21" i="1"/>
  <c r="AC27" i="1" s="1"/>
  <c r="Q27" i="1"/>
  <c r="P27" i="1"/>
  <c r="AB21" i="1"/>
  <c r="AB27" i="1" s="1"/>
  <c r="O27" i="1"/>
  <c r="AA21" i="1"/>
  <c r="AA27" i="1" s="1"/>
</calcChain>
</file>

<file path=xl/sharedStrings.xml><?xml version="1.0" encoding="utf-8"?>
<sst xmlns="http://schemas.openxmlformats.org/spreadsheetml/2006/main" count="241" uniqueCount="70">
  <si>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</si>
  <si>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</si>
  <si>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</si>
  <si>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</si>
  <si>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</si>
  <si>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</si>
  <si>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</si>
  <si>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</si>
  <si>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</si>
  <si>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</si>
  <si>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</si>
  <si>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</si>
  <si>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</si>
  <si>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</si>
  <si>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</si>
  <si>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</si>
  <si>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</si>
  <si>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</si>
  <si>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</si>
  <si>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</si>
  <si>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</si>
  <si>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</si>
  <si>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</si>
  <si>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</si>
  <si>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</si>
  <si>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</si>
  <si>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</si>
  <si>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</si>
  <si>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>(6)</t>
  </si>
  <si>
    <t>-</t>
  </si>
  <si>
    <t>(7)</t>
  </si>
  <si>
    <t>(8)</t>
  </si>
  <si>
    <t>(9)</t>
  </si>
  <si>
    <t>(10)</t>
  </si>
  <si>
    <t>Jenis Tanaman Pangan</t>
  </si>
  <si>
    <t xml:space="preserve">Tabel : 5.4  Rata-rata Produksi (kg) Tanaman Sayuran Menurut Jenis Tanaman per Desa </t>
  </si>
  <si>
    <t>Cabai</t>
  </si>
  <si>
    <t>Bawang Putih</t>
  </si>
  <si>
    <t>Bawang Merah</t>
  </si>
  <si>
    <t>Kubis</t>
  </si>
  <si>
    <t>Tomat</t>
  </si>
  <si>
    <t>Terong</t>
  </si>
  <si>
    <t>Wortel</t>
  </si>
  <si>
    <t>Kentang</t>
  </si>
  <si>
    <t>Sayuran Hijau</t>
  </si>
  <si>
    <t>(11)</t>
  </si>
  <si>
    <t>5000</t>
  </si>
  <si>
    <t>3000</t>
  </si>
  <si>
    <t>0</t>
  </si>
  <si>
    <t>26000</t>
  </si>
  <si>
    <t>4000</t>
  </si>
  <si>
    <t>2700</t>
  </si>
  <si>
    <t>500</t>
  </si>
  <si>
    <t>200</t>
  </si>
  <si>
    <t>250</t>
  </si>
  <si>
    <t>300</t>
  </si>
  <si>
    <t>20</t>
  </si>
  <si>
    <t>2562</t>
  </si>
  <si>
    <t>4524</t>
  </si>
  <si>
    <t>15000</t>
  </si>
  <si>
    <t>29000</t>
  </si>
  <si>
    <t>17.000</t>
  </si>
  <si>
    <t>7.000</t>
  </si>
  <si>
    <t>32.000</t>
  </si>
  <si>
    <t>35000</t>
  </si>
  <si>
    <t>38000</t>
  </si>
  <si>
    <t>112000</t>
  </si>
  <si>
    <t>2000</t>
  </si>
  <si>
    <t>261000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</si>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</sst>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right"/>
    </xf>
    <xf numFmtId="0" fontId="3" fillId="0" borderId="2" xfId="0" applyFont="1" applyBorder="1"/>
    <xf numFmtId="49" fontId="3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B3:AJ27"/>
  <sheetViews>
    <sheetView tabSelected="1" workbookViewId="0">
      <selection activeCell="B3" sqref="B3:AJ27"/>
    </sheetView>
  </sheetViews>
  <sheetFormatPr defaultRowHeight="14.5"/>
  <sheetData>
    <row r="3" spans="2:36">
      <c r="B3" s="1" t="s">
        <v>35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" t="s">
        <v>35</v>
      </c>
      <c r="O3" s="1"/>
      <c r="P3" s="1"/>
      <c r="Q3" s="1"/>
      <c r="R3" s="1"/>
      <c r="S3" s="1"/>
      <c r="T3" s="1"/>
      <c r="U3" s="1"/>
      <c r="V3" s="1"/>
      <c r="W3" s="1"/>
      <c r="X3" s="1"/>
      <c r="Y3" s="14"/>
      <c r="Z3" s="1" t="s">
        <v>35</v>
      </c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2:36">
      <c r="B4" s="1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4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2:36">
      <c r="B5" s="1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" t="s">
        <v>1</v>
      </c>
      <c r="O5" s="1"/>
      <c r="P5" s="1"/>
      <c r="Q5" s="1"/>
      <c r="R5" s="1"/>
      <c r="S5" s="1"/>
      <c r="T5" s="1"/>
      <c r="U5" s="1"/>
      <c r="V5" s="1"/>
      <c r="W5" s="1"/>
      <c r="X5" s="1"/>
      <c r="Y5" s="14"/>
      <c r="Z5" s="1" t="s">
        <v>2</v>
      </c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2:36">
      <c r="B6" s="9" t="s">
        <v>3</v>
      </c>
      <c r="C6" s="6" t="s">
        <v>34</v>
      </c>
      <c r="D6" s="5"/>
      <c r="E6" s="5"/>
      <c r="F6" s="5"/>
      <c r="G6" s="5"/>
      <c r="H6" s="5"/>
      <c r="I6" s="7"/>
      <c r="J6" s="4"/>
      <c r="K6" s="4"/>
      <c r="L6" s="9" t="s">
        <v>25</v>
      </c>
      <c r="M6" s="14"/>
      <c r="N6" s="9" t="s">
        <v>3</v>
      </c>
      <c r="O6" s="6" t="s">
        <v>34</v>
      </c>
      <c r="P6" s="5"/>
      <c r="Q6" s="5"/>
      <c r="R6" s="5"/>
      <c r="S6" s="5"/>
      <c r="T6" s="5"/>
      <c r="U6" s="7"/>
      <c r="V6" s="4"/>
      <c r="W6" s="4"/>
      <c r="X6" s="9" t="s">
        <v>25</v>
      </c>
      <c r="Y6" s="14"/>
      <c r="Z6" s="9" t="s">
        <v>3</v>
      </c>
      <c r="AA6" s="6" t="s">
        <v>34</v>
      </c>
      <c r="AB6" s="5"/>
      <c r="AC6" s="5"/>
      <c r="AD6" s="5"/>
      <c r="AE6" s="5"/>
      <c r="AF6" s="5"/>
      <c r="AG6" s="7"/>
      <c r="AH6" s="4"/>
      <c r="AI6" s="4"/>
      <c r="AJ6" s="9" t="s">
        <v>25</v>
      </c>
    </row>
    <row r="7" spans="2:36" ht="29">
      <c r="B7" s="8"/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8"/>
      <c r="M7" s="14"/>
      <c r="N7" s="8"/>
      <c r="O7" s="2" t="s">
        <v>36</v>
      </c>
      <c r="P7" s="2" t="s">
        <v>37</v>
      </c>
      <c r="Q7" s="2" t="s">
        <v>38</v>
      </c>
      <c r="R7" s="2" t="s">
        <v>39</v>
      </c>
      <c r="S7" s="2" t="s">
        <v>40</v>
      </c>
      <c r="T7" s="2" t="s">
        <v>41</v>
      </c>
      <c r="U7" s="2" t="s">
        <v>42</v>
      </c>
      <c r="V7" s="2" t="s">
        <v>43</v>
      </c>
      <c r="W7" s="2" t="s">
        <v>44</v>
      </c>
      <c r="X7" s="8"/>
      <c r="Y7" s="14"/>
      <c r="Z7" s="8"/>
      <c r="AA7" s="2" t="s">
        <v>36</v>
      </c>
      <c r="AB7" s="2" t="s">
        <v>37</v>
      </c>
      <c r="AC7" s="2" t="s">
        <v>38</v>
      </c>
      <c r="AD7" s="2" t="s">
        <v>39</v>
      </c>
      <c r="AE7" s="2" t="s">
        <v>40</v>
      </c>
      <c r="AF7" s="2" t="s">
        <v>41</v>
      </c>
      <c r="AG7" s="2" t="s">
        <v>42</v>
      </c>
      <c r="AH7" s="2" t="s">
        <v>43</v>
      </c>
      <c r="AI7" s="2" t="s">
        <v>44</v>
      </c>
      <c r="AJ7" s="8"/>
    </row>
    <row r="8" spans="2:36">
      <c r="B8" s="10" t="s">
        <v>4</v>
      </c>
      <c r="C8" s="11" t="s">
        <v>5</v>
      </c>
      <c r="D8" s="11" t="s">
        <v>6</v>
      </c>
      <c r="E8" s="11" t="s">
        <v>26</v>
      </c>
      <c r="F8" s="11" t="s">
        <v>27</v>
      </c>
      <c r="G8" s="10" t="s">
        <v>28</v>
      </c>
      <c r="H8" s="10" t="s">
        <v>30</v>
      </c>
      <c r="I8" s="10" t="s">
        <v>31</v>
      </c>
      <c r="J8" s="10" t="s">
        <v>32</v>
      </c>
      <c r="K8" s="10" t="s">
        <v>33</v>
      </c>
      <c r="L8" s="10" t="s">
        <v>45</v>
      </c>
      <c r="M8" s="14"/>
      <c r="N8" s="10" t="s">
        <v>4</v>
      </c>
      <c r="O8" s="11" t="s">
        <v>5</v>
      </c>
      <c r="P8" s="11" t="s">
        <v>6</v>
      </c>
      <c r="Q8" s="11" t="s">
        <v>26</v>
      </c>
      <c r="R8" s="11" t="s">
        <v>27</v>
      </c>
      <c r="S8" s="10" t="s">
        <v>28</v>
      </c>
      <c r="T8" s="10" t="s">
        <v>30</v>
      </c>
      <c r="U8" s="10" t="s">
        <v>31</v>
      </c>
      <c r="V8" s="10" t="s">
        <v>32</v>
      </c>
      <c r="W8" s="10" t="s">
        <v>33</v>
      </c>
      <c r="X8" s="10" t="s">
        <v>45</v>
      </c>
      <c r="Y8" s="14"/>
      <c r="Z8" s="10" t="s">
        <v>4</v>
      </c>
      <c r="AA8" s="11" t="s">
        <v>5</v>
      </c>
      <c r="AB8" s="11" t="s">
        <v>6</v>
      </c>
      <c r="AC8" s="11" t="s">
        <v>26</v>
      </c>
      <c r="AD8" s="11" t="s">
        <v>27</v>
      </c>
      <c r="AE8" s="10" t="s">
        <v>28</v>
      </c>
      <c r="AF8" s="10" t="s">
        <v>30</v>
      </c>
      <c r="AG8" s="10" t="s">
        <v>31</v>
      </c>
      <c r="AH8" s="10" t="s">
        <v>32</v>
      </c>
      <c r="AI8" s="10" t="s">
        <v>33</v>
      </c>
      <c r="AJ8" s="10" t="s">
        <v>45</v>
      </c>
    </row>
    <row r="9" spans="2:36">
      <c r="B9" s="3" t="s">
        <v>7</v>
      </c>
      <c r="C9" s="12">
        <v>18000</v>
      </c>
      <c r="D9" s="12">
        <v>0</v>
      </c>
      <c r="E9" s="12">
        <v>0</v>
      </c>
      <c r="F9" s="12">
        <v>0</v>
      </c>
      <c r="G9" s="17" t="s">
        <v>46</v>
      </c>
      <c r="H9" s="17" t="s">
        <v>47</v>
      </c>
      <c r="I9" s="17" t="s">
        <v>48</v>
      </c>
      <c r="J9" s="17" t="s">
        <v>48</v>
      </c>
      <c r="K9" s="17" t="s">
        <v>48</v>
      </c>
      <c r="L9" s="17" t="s">
        <v>49</v>
      </c>
      <c r="M9" s="14"/>
      <c r="N9" s="3" t="s">
        <v>7</v>
      </c>
      <c r="O9" s="12">
        <v>19000</v>
      </c>
      <c r="P9" s="12">
        <v>0</v>
      </c>
      <c r="Q9" s="12">
        <v>0</v>
      </c>
      <c r="R9" s="12">
        <v>0</v>
      </c>
      <c r="S9" s="17" t="s">
        <v>50</v>
      </c>
      <c r="T9" s="17" t="s">
        <v>51</v>
      </c>
      <c r="U9" s="17" t="s">
        <v>48</v>
      </c>
      <c r="V9" s="17" t="s">
        <v>48</v>
      </c>
      <c r="W9" s="17" t="s">
        <v>48</v>
      </c>
      <c r="X9" s="17">
        <f t="shared" ref="X9:X10" si="0">SUM(O9:W9)</f>
        <v>19000</v>
      </c>
      <c r="Y9" s="14"/>
      <c r="Z9" s="3" t="s">
        <v>7</v>
      </c>
      <c r="AA9" s="12">
        <v>19000</v>
      </c>
      <c r="AB9" s="12">
        <v>0</v>
      </c>
      <c r="AC9" s="12">
        <v>0</v>
      </c>
      <c r="AD9" s="12">
        <v>0</v>
      </c>
      <c r="AE9" s="17" t="s">
        <v>50</v>
      </c>
      <c r="AF9" s="17" t="s">
        <v>51</v>
      </c>
      <c r="AG9" s="17" t="s">
        <v>48</v>
      </c>
      <c r="AH9" s="17" t="s">
        <v>48</v>
      </c>
      <c r="AI9" s="17" t="s">
        <v>48</v>
      </c>
      <c r="AJ9" s="17">
        <f t="shared" ref="AJ9:AJ10" si="1">SUM(AA9:AI9)</f>
        <v>19000</v>
      </c>
    </row>
    <row r="10" spans="2:36">
      <c r="B10" s="3" t="s">
        <v>8</v>
      </c>
      <c r="C10" s="12">
        <v>15000</v>
      </c>
      <c r="D10" s="12">
        <v>0</v>
      </c>
      <c r="E10" s="12">
        <v>0</v>
      </c>
      <c r="F10" s="12">
        <v>0</v>
      </c>
      <c r="G10" s="17" t="s">
        <v>48</v>
      </c>
      <c r="H10" s="17" t="s">
        <v>48</v>
      </c>
      <c r="I10" s="17" t="s">
        <v>48</v>
      </c>
      <c r="J10" s="17" t="s">
        <v>48</v>
      </c>
      <c r="K10" s="17" t="s">
        <v>48</v>
      </c>
      <c r="L10" s="17">
        <f>SUM(C10:K10)</f>
        <v>15000</v>
      </c>
      <c r="M10" s="14"/>
      <c r="N10" s="3" t="s">
        <v>8</v>
      </c>
      <c r="O10" s="12">
        <v>15000</v>
      </c>
      <c r="P10" s="12">
        <v>0</v>
      </c>
      <c r="Q10" s="12">
        <v>0</v>
      </c>
      <c r="R10" s="12">
        <v>0</v>
      </c>
      <c r="S10" s="17" t="s">
        <v>48</v>
      </c>
      <c r="T10" s="17" t="s">
        <v>48</v>
      </c>
      <c r="U10" s="17" t="s">
        <v>48</v>
      </c>
      <c r="V10" s="17" t="s">
        <v>48</v>
      </c>
      <c r="W10" s="17" t="s">
        <v>48</v>
      </c>
      <c r="X10" s="17">
        <f t="shared" si="0"/>
        <v>15000</v>
      </c>
      <c r="Y10" s="14"/>
      <c r="Z10" s="3" t="s">
        <v>8</v>
      </c>
      <c r="AA10" s="12">
        <v>15000</v>
      </c>
      <c r="AB10" s="12">
        <v>0</v>
      </c>
      <c r="AC10" s="12">
        <v>0</v>
      </c>
      <c r="AD10" s="12">
        <v>0</v>
      </c>
      <c r="AE10" s="17" t="s">
        <v>48</v>
      </c>
      <c r="AF10" s="17" t="s">
        <v>48</v>
      </c>
      <c r="AG10" s="17" t="s">
        <v>48</v>
      </c>
      <c r="AH10" s="17" t="s">
        <v>48</v>
      </c>
      <c r="AI10" s="17" t="s">
        <v>48</v>
      </c>
      <c r="AJ10" s="17">
        <f t="shared" si="1"/>
        <v>15000</v>
      </c>
    </row>
    <row r="11" spans="2:36">
      <c r="B11" s="3" t="s">
        <v>9</v>
      </c>
      <c r="C11" s="12">
        <v>5750</v>
      </c>
      <c r="D11" s="12">
        <v>0</v>
      </c>
      <c r="E11" s="12">
        <v>0</v>
      </c>
      <c r="F11" s="12">
        <v>0</v>
      </c>
      <c r="G11" s="17" t="s">
        <v>48</v>
      </c>
      <c r="H11" s="17" t="s">
        <v>52</v>
      </c>
      <c r="I11" s="17" t="s">
        <v>48</v>
      </c>
      <c r="J11" s="17" t="s">
        <v>48</v>
      </c>
      <c r="K11" s="17" t="s">
        <v>53</v>
      </c>
      <c r="L11" s="17">
        <f>C11+H11+K11</f>
        <v>6450</v>
      </c>
      <c r="M11" s="14"/>
      <c r="N11" s="3" t="s">
        <v>9</v>
      </c>
      <c r="O11" s="12">
        <v>4950</v>
      </c>
      <c r="P11" s="12">
        <v>0</v>
      </c>
      <c r="Q11" s="12">
        <v>0</v>
      </c>
      <c r="R11" s="12">
        <v>0</v>
      </c>
      <c r="S11" s="17" t="s">
        <v>48</v>
      </c>
      <c r="T11" s="17" t="s">
        <v>54</v>
      </c>
      <c r="U11" s="17" t="s">
        <v>48</v>
      </c>
      <c r="V11" s="17" t="s">
        <v>48</v>
      </c>
      <c r="W11" s="17" t="s">
        <v>55</v>
      </c>
      <c r="X11" s="17">
        <f>O11+T11+W11</f>
        <v>5500</v>
      </c>
      <c r="Y11" s="14"/>
      <c r="Z11" s="3" t="s">
        <v>9</v>
      </c>
      <c r="AA11" s="12">
        <v>4950</v>
      </c>
      <c r="AB11" s="12">
        <v>0</v>
      </c>
      <c r="AC11" s="12">
        <v>0</v>
      </c>
      <c r="AD11" s="12">
        <v>0</v>
      </c>
      <c r="AE11" s="17" t="s">
        <v>48</v>
      </c>
      <c r="AF11" s="17" t="s">
        <v>54</v>
      </c>
      <c r="AG11" s="17" t="s">
        <v>48</v>
      </c>
      <c r="AH11" s="17" t="s">
        <v>48</v>
      </c>
      <c r="AI11" s="17" t="s">
        <v>55</v>
      </c>
      <c r="AJ11" s="17">
        <f>AA11+AF11+AI11</f>
        <v>5500</v>
      </c>
    </row>
    <row r="12" spans="2:36">
      <c r="B12" s="3" t="s">
        <v>10</v>
      </c>
      <c r="C12" s="12">
        <v>5632</v>
      </c>
      <c r="D12" s="12">
        <v>0</v>
      </c>
      <c r="E12" s="12">
        <v>0</v>
      </c>
      <c r="F12" s="12">
        <v>0</v>
      </c>
      <c r="G12" s="17" t="s">
        <v>52</v>
      </c>
      <c r="H12" s="17" t="s">
        <v>47</v>
      </c>
      <c r="I12" s="17" t="s">
        <v>48</v>
      </c>
      <c r="J12" s="17" t="s">
        <v>48</v>
      </c>
      <c r="K12" s="17" t="s">
        <v>56</v>
      </c>
      <c r="L12" s="17">
        <f>SUM(C12:K12)</f>
        <v>5632</v>
      </c>
      <c r="M12" s="14"/>
      <c r="N12" s="3" t="s">
        <v>10</v>
      </c>
      <c r="O12" s="12">
        <v>8956</v>
      </c>
      <c r="P12" s="12">
        <v>0</v>
      </c>
      <c r="Q12" s="12">
        <v>0</v>
      </c>
      <c r="R12" s="12">
        <v>0</v>
      </c>
      <c r="S12" s="17" t="s">
        <v>57</v>
      </c>
      <c r="T12" s="17" t="s">
        <v>58</v>
      </c>
      <c r="U12" s="17" t="s">
        <v>48</v>
      </c>
      <c r="V12" s="17" t="s">
        <v>48</v>
      </c>
      <c r="W12" s="17" t="s">
        <v>48</v>
      </c>
      <c r="X12" s="17">
        <f>O12+W12+S12+T12</f>
        <v>16042</v>
      </c>
      <c r="Y12" s="14"/>
      <c r="Z12" s="3" t="s">
        <v>10</v>
      </c>
      <c r="AA12" s="12">
        <v>8956</v>
      </c>
      <c r="AB12" s="12">
        <v>0</v>
      </c>
      <c r="AC12" s="12">
        <v>0</v>
      </c>
      <c r="AD12" s="12">
        <v>0</v>
      </c>
      <c r="AE12" s="17" t="s">
        <v>57</v>
      </c>
      <c r="AF12" s="17" t="s">
        <v>58</v>
      </c>
      <c r="AG12" s="17" t="s">
        <v>48</v>
      </c>
      <c r="AH12" s="17" t="s">
        <v>48</v>
      </c>
      <c r="AI12" s="17" t="s">
        <v>48</v>
      </c>
      <c r="AJ12" s="17">
        <f>AA12+AI12+AE12+AF12</f>
        <v>16042</v>
      </c>
    </row>
    <row r="13" spans="2:36">
      <c r="B13" s="3" t="s">
        <v>11</v>
      </c>
      <c r="C13" s="12">
        <v>9000</v>
      </c>
      <c r="D13" s="12">
        <v>0</v>
      </c>
      <c r="E13" s="12">
        <v>0</v>
      </c>
      <c r="F13" s="12">
        <v>0</v>
      </c>
      <c r="G13" s="17" t="s">
        <v>59</v>
      </c>
      <c r="H13" s="17" t="s">
        <v>46</v>
      </c>
      <c r="I13" s="17" t="s">
        <v>48</v>
      </c>
      <c r="J13" s="17" t="s">
        <v>48</v>
      </c>
      <c r="K13" s="17" t="s">
        <v>48</v>
      </c>
      <c r="L13" s="17" t="s">
        <v>60</v>
      </c>
      <c r="M13" s="14"/>
      <c r="N13" s="3" t="s">
        <v>11</v>
      </c>
      <c r="O13" s="13">
        <v>8000</v>
      </c>
      <c r="P13" s="12" t="s">
        <v>29</v>
      </c>
      <c r="Q13" s="12" t="s">
        <v>29</v>
      </c>
      <c r="R13" s="12" t="s">
        <v>29</v>
      </c>
      <c r="S13" s="17" t="s">
        <v>61</v>
      </c>
      <c r="T13" s="17" t="s">
        <v>62</v>
      </c>
      <c r="U13" s="17" t="s">
        <v>29</v>
      </c>
      <c r="V13" s="17" t="s">
        <v>29</v>
      </c>
      <c r="W13" s="17" t="s">
        <v>29</v>
      </c>
      <c r="X13" s="17" t="s">
        <v>63</v>
      </c>
      <c r="Y13" s="14"/>
      <c r="Z13" s="3" t="s">
        <v>11</v>
      </c>
      <c r="AA13" s="16">
        <v>8000</v>
      </c>
      <c r="AB13" s="15">
        <v>0</v>
      </c>
      <c r="AC13" s="15">
        <v>0</v>
      </c>
      <c r="AD13" s="15">
        <v>0</v>
      </c>
      <c r="AE13" s="16">
        <v>19000</v>
      </c>
      <c r="AF13" s="16">
        <v>9000</v>
      </c>
      <c r="AG13" s="15">
        <v>0</v>
      </c>
      <c r="AH13" s="15">
        <v>0</v>
      </c>
      <c r="AI13" s="15">
        <v>0</v>
      </c>
      <c r="AJ13" s="16">
        <f>SUM(AA13:AI13)</f>
        <v>36000</v>
      </c>
    </row>
    <row r="14" spans="2:36">
      <c r="B14" s="3" t="s">
        <v>12</v>
      </c>
      <c r="C14" s="12">
        <v>24000</v>
      </c>
      <c r="D14" s="12"/>
      <c r="E14" s="12"/>
      <c r="F14" s="12"/>
      <c r="G14" s="17" t="s">
        <v>59</v>
      </c>
      <c r="H14" s="17" t="s">
        <v>64</v>
      </c>
      <c r="I14" s="17"/>
      <c r="J14" s="17"/>
      <c r="K14" s="17" t="s">
        <v>65</v>
      </c>
      <c r="L14" s="17" t="s">
        <v>66</v>
      </c>
      <c r="M14" s="14"/>
      <c r="N14" s="3" t="s">
        <v>12</v>
      </c>
      <c r="O14" s="13">
        <v>9000</v>
      </c>
      <c r="P14" s="13">
        <v>0</v>
      </c>
      <c r="Q14" s="13">
        <v>0</v>
      </c>
      <c r="R14" s="13">
        <v>0</v>
      </c>
      <c r="S14" s="13">
        <v>15000</v>
      </c>
      <c r="T14" s="13">
        <v>10000</v>
      </c>
      <c r="U14" s="13">
        <v>0</v>
      </c>
      <c r="V14" s="13">
        <v>0</v>
      </c>
      <c r="W14" s="13">
        <v>20000</v>
      </c>
      <c r="X14" s="17">
        <f>SUM(O14:W14)</f>
        <v>54000</v>
      </c>
      <c r="Y14" s="14"/>
      <c r="Z14" s="3" t="s">
        <v>12</v>
      </c>
      <c r="AA14" s="13">
        <v>9000</v>
      </c>
      <c r="AB14" s="13">
        <v>0</v>
      </c>
      <c r="AC14" s="13">
        <v>0</v>
      </c>
      <c r="AD14" s="13">
        <v>0</v>
      </c>
      <c r="AE14" s="13">
        <v>15000</v>
      </c>
      <c r="AF14" s="13">
        <v>10000</v>
      </c>
      <c r="AG14" s="13">
        <v>0</v>
      </c>
      <c r="AH14" s="13">
        <v>0</v>
      </c>
      <c r="AI14" s="13">
        <v>20000</v>
      </c>
      <c r="AJ14" s="17">
        <f>SUM(AA14:AI14)</f>
        <v>54000</v>
      </c>
    </row>
    <row r="15" spans="2:36">
      <c r="B15" s="3" t="s">
        <v>13</v>
      </c>
      <c r="C15" s="12">
        <v>4000</v>
      </c>
      <c r="D15" s="12">
        <v>0</v>
      </c>
      <c r="E15" s="12">
        <v>0</v>
      </c>
      <c r="F15" s="12"/>
      <c r="G15" s="17" t="s">
        <v>46</v>
      </c>
      <c r="H15" s="17" t="s">
        <v>67</v>
      </c>
      <c r="I15" s="17" t="s">
        <v>48</v>
      </c>
      <c r="J15" s="17" t="s">
        <v>48</v>
      </c>
      <c r="K15" s="17" t="s">
        <v>48</v>
      </c>
      <c r="L15" s="17" t="s">
        <v>68</v>
      </c>
      <c r="M15" s="14"/>
      <c r="N15" s="3" t="s">
        <v>13</v>
      </c>
      <c r="O15" s="12">
        <v>4000</v>
      </c>
      <c r="P15" s="12">
        <v>0</v>
      </c>
      <c r="Q15" s="12">
        <v>0</v>
      </c>
      <c r="R15" s="12"/>
      <c r="S15" s="17" t="s">
        <v>46</v>
      </c>
      <c r="T15" s="17" t="s">
        <v>67</v>
      </c>
      <c r="U15" s="17" t="s">
        <v>48</v>
      </c>
      <c r="V15" s="17" t="s">
        <v>48</v>
      </c>
      <c r="W15" s="17" t="s">
        <v>48</v>
      </c>
      <c r="X15" s="17" t="s">
        <v>68</v>
      </c>
      <c r="Y15" s="14"/>
      <c r="Z15" s="3" t="s">
        <v>13</v>
      </c>
      <c r="AA15" s="12">
        <v>4000</v>
      </c>
      <c r="AB15" s="12">
        <v>0</v>
      </c>
      <c r="AC15" s="12">
        <v>0</v>
      </c>
      <c r="AD15" s="12"/>
      <c r="AE15" s="17" t="s">
        <v>46</v>
      </c>
      <c r="AF15" s="17" t="s">
        <v>67</v>
      </c>
      <c r="AG15" s="17" t="s">
        <v>48</v>
      </c>
      <c r="AH15" s="17" t="s">
        <v>48</v>
      </c>
      <c r="AI15" s="17" t="s">
        <v>48</v>
      </c>
      <c r="AJ15" s="17" t="s">
        <v>68</v>
      </c>
    </row>
    <row r="16" spans="2:36">
      <c r="B16" s="3" t="s">
        <v>14</v>
      </c>
      <c r="C16" s="13">
        <v>1300</v>
      </c>
      <c r="D16" s="12">
        <v>0</v>
      </c>
      <c r="E16" s="12">
        <v>0</v>
      </c>
      <c r="F16" s="12">
        <v>0</v>
      </c>
      <c r="G16" s="12"/>
      <c r="H16" s="12"/>
      <c r="I16" s="12"/>
      <c r="J16" s="12"/>
      <c r="K16" s="13">
        <v>1700</v>
      </c>
      <c r="L16" s="13">
        <f>C16+D16+E16+F16+G16+H16+I16+J16+K16</f>
        <v>3000</v>
      </c>
      <c r="M16" s="14"/>
      <c r="N16" s="3" t="s">
        <v>14</v>
      </c>
      <c r="O16" s="13">
        <v>1000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3">
        <v>1500</v>
      </c>
      <c r="X16" s="13">
        <f>SUM(O16:W16)</f>
        <v>2500</v>
      </c>
      <c r="Y16" s="14"/>
      <c r="Z16" s="3" t="s">
        <v>14</v>
      </c>
      <c r="AA16" s="13">
        <v>1000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3">
        <v>1500</v>
      </c>
      <c r="AJ16" s="13">
        <f>SUM(AA16:AI16)</f>
        <v>2500</v>
      </c>
    </row>
    <row r="17" spans="2:36">
      <c r="B17" s="3" t="s">
        <v>15</v>
      </c>
      <c r="C17" s="12">
        <v>450</v>
      </c>
      <c r="D17" s="12">
        <v>0</v>
      </c>
      <c r="E17" s="12">
        <v>0</v>
      </c>
      <c r="F17" s="12">
        <v>0</v>
      </c>
      <c r="G17" s="12">
        <v>300</v>
      </c>
      <c r="H17" s="12">
        <v>400</v>
      </c>
      <c r="I17" s="12">
        <v>0</v>
      </c>
      <c r="J17" s="12">
        <v>0</v>
      </c>
      <c r="K17" s="12">
        <v>0</v>
      </c>
      <c r="L17" s="12">
        <f t="shared" ref="L17:L18" si="2">SUM(C17:K17)</f>
        <v>1150</v>
      </c>
      <c r="M17" s="14"/>
      <c r="N17" s="3" t="s">
        <v>15</v>
      </c>
      <c r="O17" s="12">
        <v>200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200</v>
      </c>
      <c r="Y17" s="14"/>
      <c r="Z17" s="3" t="s">
        <v>15</v>
      </c>
      <c r="AA17" s="12">
        <v>200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200</v>
      </c>
    </row>
    <row r="18" spans="2:36">
      <c r="B18" s="3" t="s">
        <v>16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120</v>
      </c>
      <c r="L18" s="12">
        <f t="shared" si="2"/>
        <v>120</v>
      </c>
      <c r="M18" s="14"/>
      <c r="N18" s="3" t="s">
        <v>16</v>
      </c>
      <c r="O18" s="13" t="s">
        <v>29</v>
      </c>
      <c r="P18" s="13" t="s">
        <v>29</v>
      </c>
      <c r="Q18" s="13" t="s">
        <v>29</v>
      </c>
      <c r="R18" s="13" t="s">
        <v>29</v>
      </c>
      <c r="S18" s="13">
        <v>30</v>
      </c>
      <c r="T18" s="13">
        <v>50280</v>
      </c>
      <c r="U18" s="13">
        <v>50000</v>
      </c>
      <c r="V18" s="13" t="s">
        <v>29</v>
      </c>
      <c r="W18" s="13">
        <v>525</v>
      </c>
      <c r="X18" s="13">
        <f>S18+T18+U18+W18</f>
        <v>100835</v>
      </c>
      <c r="Y18" s="14"/>
      <c r="Z18" s="3" t="s">
        <v>16</v>
      </c>
      <c r="AA18" s="13" t="s">
        <v>29</v>
      </c>
      <c r="AB18" s="13" t="s">
        <v>29</v>
      </c>
      <c r="AC18" s="13" t="s">
        <v>29</v>
      </c>
      <c r="AD18" s="13" t="s">
        <v>29</v>
      </c>
      <c r="AE18" s="13">
        <v>0</v>
      </c>
      <c r="AF18" s="13">
        <v>0</v>
      </c>
      <c r="AG18" s="13">
        <v>0</v>
      </c>
      <c r="AH18" s="13" t="s">
        <v>29</v>
      </c>
      <c r="AI18" s="13">
        <v>500</v>
      </c>
      <c r="AJ18" s="13">
        <f>AE18+AF18+AG18+AI18</f>
        <v>500</v>
      </c>
    </row>
    <row r="19" spans="2:36">
      <c r="B19" s="3" t="s">
        <v>17</v>
      </c>
      <c r="C19" s="12">
        <v>50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100</v>
      </c>
      <c r="L19" s="12">
        <v>100</v>
      </c>
      <c r="M19" s="14"/>
      <c r="N19" s="3" t="s">
        <v>17</v>
      </c>
      <c r="O19" s="12">
        <v>50</v>
      </c>
      <c r="P19" s="12"/>
      <c r="Q19" s="12"/>
      <c r="R19" s="12"/>
      <c r="S19" s="12"/>
      <c r="T19" s="12"/>
      <c r="U19" s="12"/>
      <c r="V19" s="12"/>
      <c r="W19" s="12">
        <v>250</v>
      </c>
      <c r="X19" s="12">
        <v>300</v>
      </c>
      <c r="Y19" s="14"/>
      <c r="Z19" s="3" t="s">
        <v>17</v>
      </c>
      <c r="AA19" s="12">
        <v>50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250</v>
      </c>
      <c r="AJ19" s="12">
        <v>300</v>
      </c>
    </row>
    <row r="20" spans="2:36">
      <c r="B20" s="3" t="s">
        <v>18</v>
      </c>
      <c r="C20" s="12">
        <v>3000</v>
      </c>
      <c r="D20" s="12">
        <v>0</v>
      </c>
      <c r="E20" s="12">
        <v>0</v>
      </c>
      <c r="F20" s="12">
        <v>0</v>
      </c>
      <c r="G20" s="12">
        <v>1000</v>
      </c>
      <c r="H20" s="12">
        <v>1000</v>
      </c>
      <c r="I20" s="12">
        <v>0</v>
      </c>
      <c r="J20" s="12">
        <v>0</v>
      </c>
      <c r="K20" s="12">
        <v>200</v>
      </c>
      <c r="L20" s="12">
        <v>250</v>
      </c>
      <c r="M20" s="14"/>
      <c r="N20" s="3" t="s">
        <v>18</v>
      </c>
      <c r="O20" s="12">
        <v>3000</v>
      </c>
      <c r="P20" s="12">
        <v>0</v>
      </c>
      <c r="Q20" s="12">
        <v>0</v>
      </c>
      <c r="R20" s="12">
        <v>0</v>
      </c>
      <c r="S20" s="12">
        <v>1000</v>
      </c>
      <c r="T20" s="12">
        <v>1000</v>
      </c>
      <c r="U20" s="12">
        <v>0</v>
      </c>
      <c r="V20" s="12">
        <v>0</v>
      </c>
      <c r="W20" s="12">
        <v>200</v>
      </c>
      <c r="X20" s="12">
        <v>250</v>
      </c>
      <c r="Y20" s="14"/>
      <c r="Z20" s="3" t="s">
        <v>18</v>
      </c>
      <c r="AA20" s="12">
        <v>3000</v>
      </c>
      <c r="AB20" s="12">
        <v>0</v>
      </c>
      <c r="AC20" s="12">
        <v>0</v>
      </c>
      <c r="AD20" s="12">
        <v>0</v>
      </c>
      <c r="AE20" s="12">
        <v>1000</v>
      </c>
      <c r="AF20" s="12">
        <v>1000</v>
      </c>
      <c r="AG20" s="12">
        <v>0</v>
      </c>
      <c r="AH20" s="12">
        <v>0</v>
      </c>
      <c r="AI20" s="12">
        <v>200</v>
      </c>
      <c r="AJ20" s="12">
        <v>250</v>
      </c>
    </row>
    <row r="21" spans="2:36">
      <c r="B21" s="3" t="s">
        <v>19</v>
      </c>
      <c r="C21" s="12">
        <v>2000</v>
      </c>
      <c r="D21" s="12">
        <v>0</v>
      </c>
      <c r="E21" s="12">
        <v>0</v>
      </c>
      <c r="F21" s="12">
        <v>0</v>
      </c>
      <c r="G21" s="12">
        <v>500</v>
      </c>
      <c r="H21" s="12">
        <v>400</v>
      </c>
      <c r="I21" s="12">
        <v>0</v>
      </c>
      <c r="J21" s="12">
        <v>0</v>
      </c>
      <c r="K21" s="12">
        <v>0</v>
      </c>
      <c r="L21" s="12">
        <f>SUM(C21:K21)</f>
        <v>2900</v>
      </c>
      <c r="M21" s="14"/>
      <c r="N21" s="3" t="s">
        <v>19</v>
      </c>
      <c r="O21" s="12">
        <f t="shared" ref="O21:T21" si="3">C21</f>
        <v>2000</v>
      </c>
      <c r="P21" s="12">
        <f t="shared" si="3"/>
        <v>0</v>
      </c>
      <c r="Q21" s="12">
        <f t="shared" si="3"/>
        <v>0</v>
      </c>
      <c r="R21" s="12">
        <f t="shared" si="3"/>
        <v>0</v>
      </c>
      <c r="S21" s="12">
        <f t="shared" si="3"/>
        <v>500</v>
      </c>
      <c r="T21" s="12">
        <f t="shared" si="3"/>
        <v>400</v>
      </c>
      <c r="U21" s="12">
        <v>0</v>
      </c>
      <c r="V21" s="12">
        <v>0</v>
      </c>
      <c r="W21" s="12">
        <v>0</v>
      </c>
      <c r="X21" s="12">
        <f t="shared" ref="X21:X22" si="4">L21</f>
        <v>2900</v>
      </c>
      <c r="Y21" s="14"/>
      <c r="Z21" s="3" t="s">
        <v>19</v>
      </c>
      <c r="AA21" s="12">
        <f t="shared" ref="AA21:AF21" si="5">O21</f>
        <v>2000</v>
      </c>
      <c r="AB21" s="12">
        <f t="shared" si="5"/>
        <v>0</v>
      </c>
      <c r="AC21" s="12">
        <f t="shared" si="5"/>
        <v>0</v>
      </c>
      <c r="AD21" s="12">
        <f t="shared" si="5"/>
        <v>0</v>
      </c>
      <c r="AE21" s="12">
        <f t="shared" si="5"/>
        <v>500</v>
      </c>
      <c r="AF21" s="12">
        <f t="shared" si="5"/>
        <v>400</v>
      </c>
      <c r="AG21" s="12">
        <v>0</v>
      </c>
      <c r="AH21" s="12">
        <v>0</v>
      </c>
      <c r="AI21" s="12">
        <v>0</v>
      </c>
      <c r="AJ21" s="12">
        <f t="shared" ref="AJ21:AJ22" si="6">X21</f>
        <v>2900</v>
      </c>
    </row>
    <row r="22" spans="2:36">
      <c r="B22" s="3" t="s">
        <v>20</v>
      </c>
      <c r="C22" s="12">
        <v>960</v>
      </c>
      <c r="D22" s="12">
        <v>0</v>
      </c>
      <c r="E22" s="12">
        <v>0</v>
      </c>
      <c r="F22" s="12">
        <v>0</v>
      </c>
      <c r="G22" s="12">
        <v>800</v>
      </c>
      <c r="H22" s="12">
        <v>0</v>
      </c>
      <c r="I22" s="12">
        <v>0</v>
      </c>
      <c r="J22" s="12">
        <v>0</v>
      </c>
      <c r="K22" s="12">
        <v>0</v>
      </c>
      <c r="L22" s="12">
        <v>1760</v>
      </c>
      <c r="M22" s="14"/>
      <c r="N22" s="3" t="s">
        <v>20</v>
      </c>
      <c r="O22" s="12">
        <v>650</v>
      </c>
      <c r="P22" s="12">
        <v>0</v>
      </c>
      <c r="Q22" s="12">
        <v>0</v>
      </c>
      <c r="R22" s="12">
        <v>0</v>
      </c>
      <c r="S22" s="12">
        <v>300</v>
      </c>
      <c r="T22" s="12">
        <v>0</v>
      </c>
      <c r="U22" s="12">
        <v>0</v>
      </c>
      <c r="V22" s="12">
        <v>0</v>
      </c>
      <c r="W22" s="12">
        <v>0</v>
      </c>
      <c r="X22" s="12">
        <f t="shared" si="4"/>
        <v>1760</v>
      </c>
      <c r="Y22" s="14"/>
      <c r="Z22" s="3" t="s">
        <v>20</v>
      </c>
      <c r="AA22" s="12">
        <v>650</v>
      </c>
      <c r="AB22" s="12">
        <v>0</v>
      </c>
      <c r="AC22" s="12">
        <v>0</v>
      </c>
      <c r="AD22" s="12">
        <v>0</v>
      </c>
      <c r="AE22" s="12">
        <v>300</v>
      </c>
      <c r="AF22" s="12">
        <v>0</v>
      </c>
      <c r="AG22" s="12">
        <v>0</v>
      </c>
      <c r="AH22" s="12">
        <v>0</v>
      </c>
      <c r="AI22" s="12">
        <v>0</v>
      </c>
      <c r="AJ22" s="12">
        <f t="shared" si="6"/>
        <v>1760</v>
      </c>
    </row>
    <row r="23" spans="2:36">
      <c r="B23" s="3" t="s">
        <v>21</v>
      </c>
      <c r="C23" s="12">
        <v>11600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6550</v>
      </c>
      <c r="J23" s="12">
        <v>0</v>
      </c>
      <c r="K23" s="12">
        <v>0</v>
      </c>
      <c r="L23" s="12">
        <f>SUM(C23:K23)</f>
        <v>18150</v>
      </c>
      <c r="M23" s="14"/>
      <c r="N23" s="3" t="s">
        <v>21</v>
      </c>
      <c r="O23" s="12">
        <f>S23</f>
        <v>770</v>
      </c>
      <c r="P23" s="12">
        <v>0</v>
      </c>
      <c r="Q23" s="12">
        <v>0</v>
      </c>
      <c r="R23" s="12">
        <v>0</v>
      </c>
      <c r="S23" s="12">
        <v>770</v>
      </c>
      <c r="T23" s="12">
        <v>0</v>
      </c>
      <c r="U23" s="12">
        <v>0</v>
      </c>
      <c r="V23" s="12">
        <v>0</v>
      </c>
      <c r="W23" s="12">
        <v>0</v>
      </c>
      <c r="X23" s="12">
        <f>O23+S23</f>
        <v>1540</v>
      </c>
      <c r="Y23" s="14"/>
      <c r="Z23" s="3" t="s">
        <v>21</v>
      </c>
      <c r="AA23" s="12">
        <f>AE23</f>
        <v>770</v>
      </c>
      <c r="AB23" s="12">
        <v>0</v>
      </c>
      <c r="AC23" s="12">
        <v>0</v>
      </c>
      <c r="AD23" s="12">
        <v>0</v>
      </c>
      <c r="AE23" s="12">
        <v>770</v>
      </c>
      <c r="AF23" s="12">
        <v>0</v>
      </c>
      <c r="AG23" s="12">
        <v>0</v>
      </c>
      <c r="AH23" s="12">
        <v>0</v>
      </c>
      <c r="AI23" s="12">
        <v>0</v>
      </c>
      <c r="AJ23" s="12">
        <f>AA23+AE23</f>
        <v>1540</v>
      </c>
    </row>
    <row r="24" spans="2:36">
      <c r="B24" s="3" t="s">
        <v>22</v>
      </c>
      <c r="C24" s="12">
        <v>1500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f>C24</f>
        <v>1500</v>
      </c>
      <c r="M24" s="1" t="s">
        <v>69</v>
      </c>
      <c r="N24" s="3" t="s">
        <v>22</v>
      </c>
      <c r="O24" s="12">
        <v>330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f>O24</f>
        <v>330</v>
      </c>
      <c r="Y24" s="14"/>
      <c r="Z24" s="3" t="s">
        <v>22</v>
      </c>
      <c r="AA24" s="15">
        <v>330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330</v>
      </c>
    </row>
    <row r="25" spans="2:36">
      <c r="B25" s="3" t="s">
        <v>23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4"/>
      <c r="N25" s="3" t="s">
        <v>23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4"/>
      <c r="Z25" s="3" t="s">
        <v>23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</row>
    <row r="26" spans="2:36">
      <c r="B26" s="3" t="s">
        <v>24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4"/>
      <c r="N26" s="3" t="s">
        <v>24</v>
      </c>
      <c r="O26" s="12">
        <v>500</v>
      </c>
      <c r="P26" s="12"/>
      <c r="Q26" s="12"/>
      <c r="R26" s="12"/>
      <c r="S26" s="12">
        <v>1000</v>
      </c>
      <c r="T26" s="12">
        <v>300</v>
      </c>
      <c r="U26" s="12"/>
      <c r="V26" s="12"/>
      <c r="W26" s="12"/>
      <c r="X26" s="12">
        <v>1800</v>
      </c>
      <c r="Y26" s="14"/>
      <c r="Z26" s="3" t="s">
        <v>24</v>
      </c>
      <c r="AA26" s="12">
        <v>500</v>
      </c>
      <c r="AB26" s="12">
        <v>0</v>
      </c>
      <c r="AC26" s="12">
        <v>0</v>
      </c>
      <c r="AD26" s="12">
        <v>0</v>
      </c>
      <c r="AE26" s="12">
        <v>1000</v>
      </c>
      <c r="AF26" s="12">
        <v>300</v>
      </c>
      <c r="AG26" s="12">
        <v>0</v>
      </c>
      <c r="AH26" s="12">
        <v>0</v>
      </c>
      <c r="AI26" s="12">
        <v>0</v>
      </c>
      <c r="AJ26" s="12">
        <v>1800</v>
      </c>
    </row>
    <row r="27" spans="2:36">
      <c r="B27" s="4" t="s">
        <v>25</v>
      </c>
      <c r="C27" s="18">
        <f t="shared" ref="C27:L27" si="7">SUM(C9:C26)</f>
        <v>102242</v>
      </c>
      <c r="D27" s="18">
        <f t="shared" si="7"/>
        <v>0</v>
      </c>
      <c r="E27" s="18">
        <f t="shared" si="7"/>
        <v>0</v>
      </c>
      <c r="F27" s="18">
        <f t="shared" si="7"/>
        <v>0</v>
      </c>
      <c r="G27" s="19">
        <f t="shared" si="7"/>
        <v>2600</v>
      </c>
      <c r="H27" s="19">
        <f t="shared" si="7"/>
        <v>1800</v>
      </c>
      <c r="I27" s="19">
        <f t="shared" si="7"/>
        <v>6550</v>
      </c>
      <c r="J27" s="19">
        <f t="shared" si="7"/>
        <v>0</v>
      </c>
      <c r="K27" s="19">
        <f t="shared" si="7"/>
        <v>2120</v>
      </c>
      <c r="L27" s="19">
        <f t="shared" si="7"/>
        <v>56012</v>
      </c>
      <c r="M27" s="14"/>
      <c r="N27" s="4" t="s">
        <v>25</v>
      </c>
      <c r="O27" s="18">
        <f t="shared" ref="O27:X27" si="8">SUM(O9:O26)</f>
        <v>77406</v>
      </c>
      <c r="P27" s="18">
        <f t="shared" si="8"/>
        <v>0</v>
      </c>
      <c r="Q27" s="18">
        <f t="shared" si="8"/>
        <v>0</v>
      </c>
      <c r="R27" s="18">
        <f t="shared" si="8"/>
        <v>0</v>
      </c>
      <c r="S27" s="19">
        <f t="shared" si="8"/>
        <v>18600</v>
      </c>
      <c r="T27" s="19">
        <f t="shared" si="8"/>
        <v>61980</v>
      </c>
      <c r="U27" s="19">
        <f t="shared" si="8"/>
        <v>50000</v>
      </c>
      <c r="V27" s="19">
        <f t="shared" si="8"/>
        <v>0</v>
      </c>
      <c r="W27" s="19">
        <f t="shared" si="8"/>
        <v>22475</v>
      </c>
      <c r="X27" s="19">
        <f t="shared" si="8"/>
        <v>221957</v>
      </c>
      <c r="Y27" s="14"/>
      <c r="Z27" s="4" t="s">
        <v>25</v>
      </c>
      <c r="AA27" s="18">
        <f t="shared" ref="AA27:AJ27" si="9">SUM(AA9:AA26)</f>
        <v>77406</v>
      </c>
      <c r="AB27" s="18">
        <f t="shared" si="9"/>
        <v>0</v>
      </c>
      <c r="AC27" s="18">
        <f t="shared" si="9"/>
        <v>0</v>
      </c>
      <c r="AD27" s="18">
        <f t="shared" si="9"/>
        <v>0</v>
      </c>
      <c r="AE27" s="19">
        <f t="shared" si="9"/>
        <v>37570</v>
      </c>
      <c r="AF27" s="19">
        <f t="shared" si="9"/>
        <v>20700</v>
      </c>
      <c r="AG27" s="19">
        <f t="shared" si="9"/>
        <v>0</v>
      </c>
      <c r="AH27" s="19">
        <f t="shared" si="9"/>
        <v>0</v>
      </c>
      <c r="AI27" s="19">
        <f t="shared" si="9"/>
        <v>22450</v>
      </c>
      <c r="AJ27" s="19">
        <f t="shared" si="9"/>
        <v>157622</v>
      </c>
    </row>
  </sheetData>
  <mergeCells count="9">
    <mergeCell ref="C6:I6"/>
    <mergeCell ref="AA6:AG6"/>
    <mergeCell ref="AJ6:AJ7"/>
    <mergeCell ref="B6:B7"/>
    <mergeCell ref="O6:U6"/>
    <mergeCell ref="X6:X7"/>
    <mergeCell ref="Z6:Z7"/>
    <mergeCell ref="L6:L7"/>
    <mergeCell ref="N6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2026-04-23T03:17:38Z</dcterms:modified>
</cp:coreProperties>
</file>