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7B5C4FF9-C55F-4522-99B2-DCD172324560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N26" i="1"/>
  <c r="I26" i="1"/>
  <c r="H26" i="1"/>
  <c r="T24" i="1"/>
  <c r="T26" i="1" s="1"/>
  <c r="S24" i="1"/>
  <c r="P24" i="1"/>
  <c r="J24" i="1"/>
  <c r="J26" i="1" s="1"/>
  <c r="E24" i="1"/>
  <c r="U22" i="1"/>
  <c r="E22" i="1"/>
  <c r="U21" i="1"/>
  <c r="E21" i="1"/>
  <c r="E16" i="1"/>
  <c r="E15" i="1"/>
  <c r="U14" i="1"/>
  <c r="E14" i="1"/>
  <c r="U12" i="1"/>
  <c r="P12" i="1"/>
  <c r="P10" i="1"/>
  <c r="P26" i="1" s="1"/>
  <c r="D10" i="1"/>
  <c r="D25" i="1" s="1"/>
  <c r="C10" i="1"/>
  <c r="S26" i="1" l="1"/>
  <c r="U24" i="1"/>
  <c r="U26" i="1" s="1"/>
  <c r="C25" i="1"/>
  <c r="E10" i="1"/>
  <c r="E25" i="1" s="1"/>
</calcChain>
</file>

<file path=xl/sharedStrings.xml><?xml version="1.0" encoding="utf-8"?>
<sst xmlns="http://schemas.openxmlformats.org/spreadsheetml/2006/main" count="108" uniqueCount="46">
  <si>
    <t>Tahun 2023</t>
  </si>
  <si>
    <t>Tahun 2024</t>
  </si>
  <si>
    <t>Tahun 2025</t>
  </si>
  <si>
    <t>Jumlah</t>
  </si>
  <si>
    <t>(1)</t>
  </si>
  <si>
    <t>(2)</t>
  </si>
  <si>
    <t>(3)</t>
  </si>
  <si>
    <t>(4)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</si>
  <si>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</si>
  <si>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</si>
  <si>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</si>
  <si>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</si>
  <si>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</si>
  <si>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</si>
  <si>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</si>
  <si>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</si>
  <si>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</si>
  <si>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</si>
  <si>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</si>
  <si>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</si>
  <si>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</si>
  <si>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</si>
  <si>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</si>
  <si>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</si>
  <si>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</si>
  <si>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</si>
  <si>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</si>
  <si>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</si>
  <si>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</si>
  <si>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</si>
  <si>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</si>
  <si>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</si>
  <si>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</si>
  <si>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</si>
  <si>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</si>
  <si>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</si>
  <si>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</si>
  <si>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</si>
  <si>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</si>
  <si>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</si>
  <si>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</si>
  <si>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</si>
  <si>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</si>
  <si>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</si>
  <si>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</si>
  <si>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 xml:space="preserve">Kecamatan  Susukan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</si>
</sst>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6" formatCode="#,##0;\(#,##0\)"/>
    <numFmt numFmtId="167" formatCode="_-* #,##0.0_-;\-* #,##0.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/>
    <xf numFmtId="49" fontId="1" fillId="0" borderId="1" xfId="0" applyNumberFormat="1" applyFont="1" applyBorder="1"/>
    <xf numFmtId="167" fontId="1" fillId="0" borderId="0" xfId="0" applyNumberFormat="1" applyFont="1" applyAlignment="1">
      <alignment horizontal="right"/>
    </xf>
    <xf numFmtId="49" fontId="1" fillId="0" borderId="0" xfId="0" applyNumberFormat="1" applyFont="1"/>
    <xf numFmtId="167" fontId="1" fillId="0" borderId="0" xfId="0" applyNumberFormat="1" applyFont="1"/>
    <xf numFmtId="166" fontId="1" fillId="0" borderId="2" xfId="0" applyNumberFormat="1" applyFont="1" applyBorder="1" applyAlignment="1">
      <alignment horizontal="right"/>
    </xf>
    <xf numFmtId="167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U26"/>
  <sheetViews>
    <sheetView tabSelected="1" workbookViewId="0">
      <selection activeCell="B3" sqref="B3:U26"/>
    </sheetView>
  </sheetViews>
  <sheetFormatPr defaultRowHeight="14.5"/>
  <sheetData>
    <row r="3" spans="2:21">
      <c r="B3" s="6" t="s">
        <v>8</v>
      </c>
      <c r="C3" s="6"/>
      <c r="D3" s="6"/>
      <c r="E3" s="6"/>
      <c r="F3" s="6"/>
      <c r="G3" s="6" t="s">
        <v>8</v>
      </c>
      <c r="H3" s="6"/>
      <c r="I3" s="6"/>
      <c r="J3" s="6"/>
      <c r="K3" s="6"/>
      <c r="L3" s="6"/>
      <c r="M3" s="6" t="s">
        <v>8</v>
      </c>
      <c r="N3" s="6"/>
      <c r="O3" s="6"/>
      <c r="P3" s="6"/>
      <c r="Q3" s="6"/>
      <c r="R3" s="6" t="s">
        <v>8</v>
      </c>
      <c r="S3" s="6"/>
      <c r="T3" s="6"/>
      <c r="U3" s="6"/>
    </row>
    <row r="4" spans="2:21">
      <c r="B4" s="6" t="s">
        <v>13</v>
      </c>
      <c r="C4" s="6"/>
      <c r="D4" s="6"/>
      <c r="E4" s="6"/>
      <c r="F4" s="6"/>
      <c r="G4" s="6" t="s">
        <v>45</v>
      </c>
      <c r="H4" s="6"/>
      <c r="I4" s="6"/>
      <c r="J4" s="6"/>
      <c r="K4" s="6"/>
      <c r="L4" s="6"/>
      <c r="M4" s="6" t="s">
        <v>45</v>
      </c>
      <c r="N4" s="6"/>
      <c r="O4" s="6"/>
      <c r="P4" s="6"/>
      <c r="Q4" s="6"/>
      <c r="R4" s="6" t="s">
        <v>45</v>
      </c>
      <c r="S4" s="6"/>
      <c r="T4" s="6"/>
      <c r="U4" s="6"/>
    </row>
    <row r="5" spans="2:21">
      <c r="B5" s="6" t="s">
        <v>14</v>
      </c>
      <c r="C5" s="6"/>
      <c r="D5" s="6"/>
      <c r="E5" s="6"/>
      <c r="F5" s="6"/>
      <c r="G5" s="6" t="s">
        <v>0</v>
      </c>
      <c r="H5" s="6"/>
      <c r="I5" s="6"/>
      <c r="J5" s="6"/>
      <c r="K5" s="6"/>
      <c r="L5" s="6"/>
      <c r="M5" s="6" t="s">
        <v>1</v>
      </c>
      <c r="N5" s="6"/>
      <c r="O5" s="6"/>
      <c r="P5" s="6"/>
      <c r="Q5" s="6"/>
      <c r="R5" s="6" t="s">
        <v>2</v>
      </c>
      <c r="S5" s="6"/>
      <c r="T5" s="6"/>
      <c r="U5" s="6"/>
    </row>
    <row r="6" spans="2:2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>
      <c r="B7" s="11" t="s">
        <v>9</v>
      </c>
      <c r="C7" s="12" t="s">
        <v>10</v>
      </c>
      <c r="D7" s="12" t="s">
        <v>11</v>
      </c>
      <c r="E7" s="12" t="s">
        <v>12</v>
      </c>
      <c r="F7" s="6"/>
      <c r="G7" s="11" t="s">
        <v>9</v>
      </c>
      <c r="H7" s="12" t="s">
        <v>10</v>
      </c>
      <c r="I7" s="12" t="s">
        <v>11</v>
      </c>
      <c r="J7" s="12" t="s">
        <v>12</v>
      </c>
      <c r="K7" s="6"/>
      <c r="L7" s="6"/>
      <c r="M7" s="11" t="s">
        <v>9</v>
      </c>
      <c r="N7" s="12" t="s">
        <v>10</v>
      </c>
      <c r="O7" s="12" t="s">
        <v>11</v>
      </c>
      <c r="P7" s="12" t="s">
        <v>12</v>
      </c>
      <c r="Q7" s="6"/>
      <c r="R7" s="11" t="s">
        <v>9</v>
      </c>
      <c r="S7" s="12" t="s">
        <v>10</v>
      </c>
      <c r="T7" s="12" t="s">
        <v>11</v>
      </c>
      <c r="U7" s="12" t="s">
        <v>12</v>
      </c>
    </row>
    <row r="8" spans="2:21">
      <c r="B8" s="1"/>
      <c r="C8" s="1"/>
      <c r="D8" s="1"/>
      <c r="E8" s="1"/>
      <c r="F8" s="6"/>
      <c r="G8" s="1"/>
      <c r="H8" s="1"/>
      <c r="I8" s="1"/>
      <c r="J8" s="1"/>
      <c r="K8" s="6"/>
      <c r="L8" s="6"/>
      <c r="M8" s="1"/>
      <c r="N8" s="1"/>
      <c r="O8" s="1"/>
      <c r="P8" s="1"/>
      <c r="Q8" s="6"/>
      <c r="R8" s="1"/>
      <c r="S8" s="1"/>
      <c r="T8" s="1"/>
      <c r="U8" s="1"/>
    </row>
    <row r="9" spans="2:21">
      <c r="B9" s="2" t="s">
        <v>4</v>
      </c>
      <c r="C9" s="3" t="s">
        <v>5</v>
      </c>
      <c r="D9" s="3" t="s">
        <v>6</v>
      </c>
      <c r="E9" s="3" t="s">
        <v>7</v>
      </c>
      <c r="F9" s="6"/>
      <c r="G9" s="2" t="s">
        <v>4</v>
      </c>
      <c r="H9" s="3" t="s">
        <v>5</v>
      </c>
      <c r="I9" s="3" t="s">
        <v>6</v>
      </c>
      <c r="J9" s="3" t="s">
        <v>7</v>
      </c>
      <c r="K9" s="6"/>
      <c r="L9" s="6"/>
      <c r="M9" s="2" t="s">
        <v>4</v>
      </c>
      <c r="N9" s="3" t="s">
        <v>5</v>
      </c>
      <c r="O9" s="3" t="s">
        <v>6</v>
      </c>
      <c r="P9" s="3" t="s">
        <v>7</v>
      </c>
      <c r="Q9" s="6"/>
      <c r="R9" s="2" t="s">
        <v>4</v>
      </c>
      <c r="S9" s="3" t="s">
        <v>5</v>
      </c>
      <c r="T9" s="3" t="s">
        <v>6</v>
      </c>
      <c r="U9" s="3" t="s">
        <v>7</v>
      </c>
    </row>
    <row r="10" spans="2:21">
      <c r="B10" s="6" t="s">
        <v>15</v>
      </c>
      <c r="C10" s="13">
        <f>361598400+46288000</f>
        <v>407886400</v>
      </c>
      <c r="D10" s="13">
        <f>321422300+45585000</f>
        <v>367007300</v>
      </c>
      <c r="E10" s="13">
        <f>C10-D10</f>
        <v>40879100</v>
      </c>
      <c r="F10" s="14"/>
      <c r="G10" s="15" t="s">
        <v>16</v>
      </c>
      <c r="H10" s="16">
        <v>923672100</v>
      </c>
      <c r="I10" s="16">
        <v>917849387</v>
      </c>
      <c r="J10" s="16">
        <v>5822713</v>
      </c>
      <c r="K10" s="6"/>
      <c r="L10" s="6"/>
      <c r="M10" s="15" t="s">
        <v>16</v>
      </c>
      <c r="N10" s="16">
        <v>1142605000</v>
      </c>
      <c r="O10" s="16">
        <v>1095033750</v>
      </c>
      <c r="P10" s="16">
        <f>N10-O10</f>
        <v>47571250</v>
      </c>
      <c r="Q10" s="6"/>
      <c r="R10" s="15" t="s">
        <v>16</v>
      </c>
      <c r="S10" s="8">
        <v>667812800</v>
      </c>
      <c r="T10" s="8">
        <v>667812800</v>
      </c>
      <c r="U10" s="8">
        <v>0</v>
      </c>
    </row>
    <row r="11" spans="2:21">
      <c r="B11" s="6" t="s">
        <v>17</v>
      </c>
      <c r="C11" s="14">
        <v>0</v>
      </c>
      <c r="D11" s="14">
        <v>0</v>
      </c>
      <c r="E11" s="14">
        <v>0</v>
      </c>
      <c r="F11" s="14"/>
      <c r="G11" s="17" t="s">
        <v>18</v>
      </c>
      <c r="H11" s="16">
        <v>931805200</v>
      </c>
      <c r="I11" s="16">
        <v>921954500</v>
      </c>
      <c r="J11" s="16">
        <v>9850700</v>
      </c>
      <c r="K11" s="6"/>
      <c r="L11" s="6"/>
      <c r="M11" s="17" t="s">
        <v>18</v>
      </c>
      <c r="N11" s="18">
        <v>0</v>
      </c>
      <c r="O11" s="18">
        <v>0</v>
      </c>
      <c r="P11" s="18">
        <v>0</v>
      </c>
      <c r="Q11" s="6"/>
      <c r="R11" s="17" t="s">
        <v>18</v>
      </c>
      <c r="S11" s="9">
        <v>0</v>
      </c>
      <c r="T11" s="9">
        <v>0</v>
      </c>
      <c r="U11" s="9">
        <v>0</v>
      </c>
    </row>
    <row r="12" spans="2:21">
      <c r="B12" s="6" t="s">
        <v>19</v>
      </c>
      <c r="C12" s="14">
        <v>0</v>
      </c>
      <c r="D12" s="14">
        <v>0</v>
      </c>
      <c r="E12" s="14">
        <v>0</v>
      </c>
      <c r="F12" s="14"/>
      <c r="G12" s="17" t="s">
        <v>20</v>
      </c>
      <c r="H12" s="16">
        <v>0</v>
      </c>
      <c r="I12" s="16">
        <v>0</v>
      </c>
      <c r="J12" s="16">
        <v>0</v>
      </c>
      <c r="K12" s="6"/>
      <c r="L12" s="6"/>
      <c r="M12" s="17" t="s">
        <v>20</v>
      </c>
      <c r="N12" s="16">
        <v>2303462800</v>
      </c>
      <c r="O12" s="16">
        <v>2286497800</v>
      </c>
      <c r="P12" s="16">
        <f>N12-O12</f>
        <v>16965000</v>
      </c>
      <c r="Q12" s="6"/>
      <c r="R12" s="17" t="s">
        <v>20</v>
      </c>
      <c r="S12" s="8">
        <v>1971898000</v>
      </c>
      <c r="T12" s="8">
        <v>1953106000</v>
      </c>
      <c r="U12" s="8">
        <f>S12-T12</f>
        <v>18792000</v>
      </c>
    </row>
    <row r="13" spans="2:21">
      <c r="B13" s="6" t="s">
        <v>21</v>
      </c>
      <c r="C13" s="14">
        <v>0</v>
      </c>
      <c r="D13" s="14">
        <v>0</v>
      </c>
      <c r="E13" s="14">
        <v>0</v>
      </c>
      <c r="F13" s="14"/>
      <c r="G13" s="17" t="s">
        <v>22</v>
      </c>
      <c r="H13" s="16">
        <v>0</v>
      </c>
      <c r="I13" s="16">
        <v>0</v>
      </c>
      <c r="J13" s="16">
        <v>0</v>
      </c>
      <c r="K13" s="6"/>
      <c r="L13" s="6"/>
      <c r="M13" s="17" t="s">
        <v>22</v>
      </c>
      <c r="N13" s="18">
        <v>0</v>
      </c>
      <c r="O13" s="18">
        <v>0</v>
      </c>
      <c r="P13" s="18">
        <v>0</v>
      </c>
      <c r="Q13" s="6"/>
      <c r="R13" s="17" t="s">
        <v>22</v>
      </c>
      <c r="S13" s="8">
        <v>1418152000</v>
      </c>
      <c r="T13" s="8">
        <v>1416969000</v>
      </c>
      <c r="U13" s="8">
        <v>0</v>
      </c>
    </row>
    <row r="14" spans="2:21">
      <c r="B14" s="6" t="s">
        <v>23</v>
      </c>
      <c r="C14" s="13">
        <v>608181000</v>
      </c>
      <c r="D14" s="13">
        <v>382112000</v>
      </c>
      <c r="E14" s="13">
        <f t="shared" ref="E14:E16" si="0">C14-D14</f>
        <v>226069000</v>
      </c>
      <c r="F14" s="14"/>
      <c r="G14" s="6" t="s">
        <v>24</v>
      </c>
      <c r="H14" s="16">
        <v>608181000</v>
      </c>
      <c r="I14" s="16">
        <v>382112000</v>
      </c>
      <c r="J14" s="16">
        <v>226069000</v>
      </c>
      <c r="K14" s="6"/>
      <c r="L14" s="6"/>
      <c r="M14" s="6" t="s">
        <v>24</v>
      </c>
      <c r="N14" s="18">
        <v>0</v>
      </c>
      <c r="O14" s="18">
        <v>0</v>
      </c>
      <c r="P14" s="18">
        <v>0</v>
      </c>
      <c r="Q14" s="6"/>
      <c r="R14" s="6" t="s">
        <v>24</v>
      </c>
      <c r="S14" s="8">
        <v>816519000</v>
      </c>
      <c r="T14" s="8">
        <v>806049500</v>
      </c>
      <c r="U14" s="8">
        <f>SUM(S14-T14)</f>
        <v>10469500</v>
      </c>
    </row>
    <row r="15" spans="2:21">
      <c r="B15" s="6" t="s">
        <v>25</v>
      </c>
      <c r="C15" s="13">
        <v>244832480</v>
      </c>
      <c r="D15" s="13">
        <v>231040880</v>
      </c>
      <c r="E15" s="13">
        <f t="shared" si="0"/>
        <v>13791600</v>
      </c>
      <c r="F15" s="14"/>
      <c r="G15" s="6" t="s">
        <v>26</v>
      </c>
      <c r="H15" s="16">
        <v>244832480</v>
      </c>
      <c r="I15" s="16">
        <v>231040880</v>
      </c>
      <c r="J15" s="16">
        <v>13791600</v>
      </c>
      <c r="K15" s="6"/>
      <c r="L15" s="6"/>
      <c r="M15" s="6" t="s">
        <v>26</v>
      </c>
      <c r="N15" s="16">
        <v>244832480</v>
      </c>
      <c r="O15" s="16">
        <v>231040880</v>
      </c>
      <c r="P15" s="16">
        <v>13791600</v>
      </c>
      <c r="Q15" s="6"/>
      <c r="R15" s="6" t="s">
        <v>26</v>
      </c>
      <c r="S15" s="8">
        <v>983150973</v>
      </c>
      <c r="T15" s="8">
        <v>973138800</v>
      </c>
      <c r="U15" s="8">
        <v>10012173</v>
      </c>
    </row>
    <row r="16" spans="2:21">
      <c r="B16" s="6" t="s">
        <v>27</v>
      </c>
      <c r="C16" s="13">
        <v>417618000</v>
      </c>
      <c r="D16" s="13">
        <v>417618000</v>
      </c>
      <c r="E16" s="13">
        <f t="shared" si="0"/>
        <v>0</v>
      </c>
      <c r="F16" s="14"/>
      <c r="G16" s="6" t="s">
        <v>28</v>
      </c>
      <c r="H16" s="16">
        <v>417618000</v>
      </c>
      <c r="I16" s="16">
        <v>417618000</v>
      </c>
      <c r="J16" s="16">
        <v>0</v>
      </c>
      <c r="K16" s="6"/>
      <c r="L16" s="6"/>
      <c r="M16" s="6" t="s">
        <v>28</v>
      </c>
      <c r="N16" s="16">
        <v>417618000</v>
      </c>
      <c r="O16" s="16">
        <v>417618000</v>
      </c>
      <c r="P16" s="16">
        <v>0</v>
      </c>
      <c r="Q16" s="6"/>
      <c r="R16" s="6" t="s">
        <v>28</v>
      </c>
      <c r="S16" s="8">
        <v>866489200</v>
      </c>
      <c r="T16" s="8">
        <v>842748000</v>
      </c>
      <c r="U16" s="8">
        <v>23741200</v>
      </c>
    </row>
    <row r="17" spans="2:21">
      <c r="B17" s="6" t="s">
        <v>29</v>
      </c>
      <c r="C17" s="14">
        <v>0</v>
      </c>
      <c r="D17" s="14">
        <v>0</v>
      </c>
      <c r="E17" s="14">
        <v>0</v>
      </c>
      <c r="F17" s="14"/>
      <c r="G17" s="6" t="s">
        <v>30</v>
      </c>
      <c r="H17" s="16">
        <v>0</v>
      </c>
      <c r="I17" s="16">
        <v>0</v>
      </c>
      <c r="J17" s="16">
        <v>0</v>
      </c>
      <c r="K17" s="6"/>
      <c r="L17" s="6"/>
      <c r="M17" s="6" t="s">
        <v>30</v>
      </c>
      <c r="N17" s="18">
        <v>0</v>
      </c>
      <c r="O17" s="18">
        <v>0</v>
      </c>
      <c r="P17" s="18">
        <v>0</v>
      </c>
      <c r="Q17" s="6"/>
      <c r="R17" s="6" t="s">
        <v>30</v>
      </c>
      <c r="S17" s="9">
        <v>0</v>
      </c>
      <c r="T17" s="9">
        <v>0</v>
      </c>
      <c r="U17" s="9">
        <v>0</v>
      </c>
    </row>
    <row r="18" spans="2:21">
      <c r="B18" s="6" t="s">
        <v>31</v>
      </c>
      <c r="C18" s="13">
        <v>661141000</v>
      </c>
      <c r="D18" s="13">
        <v>661141000</v>
      </c>
      <c r="E18" s="13">
        <v>0</v>
      </c>
      <c r="F18" s="14"/>
      <c r="G18" s="6" t="s">
        <v>32</v>
      </c>
      <c r="H18" s="16">
        <v>661141000</v>
      </c>
      <c r="I18" s="16">
        <v>661141000</v>
      </c>
      <c r="J18" s="16">
        <v>0</v>
      </c>
      <c r="K18" s="6"/>
      <c r="L18" s="6"/>
      <c r="M18" s="6" t="s">
        <v>32</v>
      </c>
      <c r="N18" s="18">
        <v>0</v>
      </c>
      <c r="O18" s="18">
        <v>0</v>
      </c>
      <c r="P18" s="18">
        <v>0</v>
      </c>
      <c r="Q18" s="6"/>
      <c r="R18" s="6" t="s">
        <v>32</v>
      </c>
      <c r="S18" s="8">
        <v>3815000</v>
      </c>
      <c r="T18" s="8">
        <v>380578000</v>
      </c>
      <c r="U18" s="8">
        <v>1237000</v>
      </c>
    </row>
    <row r="19" spans="2:21">
      <c r="B19" s="6" t="s">
        <v>33</v>
      </c>
      <c r="C19" s="14">
        <v>0</v>
      </c>
      <c r="D19" s="14">
        <v>0</v>
      </c>
      <c r="E19" s="14">
        <v>0</v>
      </c>
      <c r="F19" s="14"/>
      <c r="G19" s="6" t="s">
        <v>34</v>
      </c>
      <c r="H19" s="16">
        <v>517864500</v>
      </c>
      <c r="I19" s="16">
        <v>487458500</v>
      </c>
      <c r="J19" s="16">
        <v>0</v>
      </c>
      <c r="K19" s="6"/>
      <c r="L19" s="6"/>
      <c r="M19" s="6" t="s">
        <v>34</v>
      </c>
      <c r="N19" s="18">
        <v>0</v>
      </c>
      <c r="O19" s="18">
        <v>0</v>
      </c>
      <c r="P19" s="18">
        <v>0</v>
      </c>
      <c r="Q19" s="6"/>
      <c r="R19" s="6" t="s">
        <v>34</v>
      </c>
      <c r="S19" s="9">
        <v>0</v>
      </c>
      <c r="T19" s="9">
        <v>0</v>
      </c>
      <c r="U19" s="9">
        <v>0</v>
      </c>
    </row>
    <row r="20" spans="2:21">
      <c r="B20" s="6" t="s">
        <v>35</v>
      </c>
      <c r="C20" s="14">
        <v>0</v>
      </c>
      <c r="D20" s="14">
        <v>0</v>
      </c>
      <c r="E20" s="14">
        <v>0</v>
      </c>
      <c r="F20" s="14"/>
      <c r="G20" s="6" t="s">
        <v>36</v>
      </c>
      <c r="H20" s="16">
        <v>868150000</v>
      </c>
      <c r="I20" s="16">
        <v>892107000</v>
      </c>
      <c r="J20" s="16">
        <v>-23957000</v>
      </c>
      <c r="K20" s="6"/>
      <c r="L20" s="6"/>
      <c r="M20" s="6" t="s">
        <v>36</v>
      </c>
      <c r="N20" s="18">
        <v>0</v>
      </c>
      <c r="O20" s="18">
        <v>0</v>
      </c>
      <c r="P20" s="18">
        <v>0</v>
      </c>
      <c r="Q20" s="6"/>
      <c r="R20" s="6" t="s">
        <v>36</v>
      </c>
      <c r="S20" s="8">
        <v>89017300</v>
      </c>
      <c r="T20" s="8">
        <v>85040500</v>
      </c>
      <c r="U20" s="8">
        <v>3376800</v>
      </c>
    </row>
    <row r="21" spans="2:21">
      <c r="B21" s="6" t="s">
        <v>37</v>
      </c>
      <c r="C21" s="13">
        <v>582074800</v>
      </c>
      <c r="D21" s="13">
        <v>582074800</v>
      </c>
      <c r="E21" s="13">
        <f t="shared" ref="E21:E22" si="1">C21-D21</f>
        <v>0</v>
      </c>
      <c r="F21" s="14"/>
      <c r="G21" s="6" t="s">
        <v>38</v>
      </c>
      <c r="H21" s="16">
        <v>582074800</v>
      </c>
      <c r="I21" s="16">
        <v>582074800</v>
      </c>
      <c r="J21" s="16">
        <v>0</v>
      </c>
      <c r="K21" s="6"/>
      <c r="L21" s="6"/>
      <c r="M21" s="6" t="s">
        <v>38</v>
      </c>
      <c r="N21" s="16">
        <v>794357950</v>
      </c>
      <c r="O21" s="16">
        <v>794357950</v>
      </c>
      <c r="P21" s="18">
        <v>0</v>
      </c>
      <c r="Q21" s="6"/>
      <c r="R21" s="6" t="s">
        <v>38</v>
      </c>
      <c r="S21" s="8">
        <v>785662000</v>
      </c>
      <c r="T21" s="8">
        <v>770318000</v>
      </c>
      <c r="U21" s="8">
        <f t="shared" ref="U21:U22" si="2">S21-T21</f>
        <v>15344000</v>
      </c>
    </row>
    <row r="22" spans="2:21">
      <c r="B22" s="6" t="s">
        <v>39</v>
      </c>
      <c r="C22" s="13">
        <v>593144000</v>
      </c>
      <c r="D22" s="13">
        <v>570557500</v>
      </c>
      <c r="E22" s="13">
        <f t="shared" si="1"/>
        <v>22586500</v>
      </c>
      <c r="F22" s="14"/>
      <c r="G22" s="6" t="s">
        <v>40</v>
      </c>
      <c r="H22" s="16">
        <v>986824500</v>
      </c>
      <c r="I22" s="16">
        <v>861250500</v>
      </c>
      <c r="J22" s="16">
        <v>125574000</v>
      </c>
      <c r="K22" s="6"/>
      <c r="L22" s="6"/>
      <c r="M22" s="6" t="s">
        <v>40</v>
      </c>
      <c r="N22" s="16">
        <v>1557000000</v>
      </c>
      <c r="O22" s="16">
        <v>1543643000</v>
      </c>
      <c r="P22" s="16">
        <v>13357000</v>
      </c>
      <c r="Q22" s="6"/>
      <c r="R22" s="6" t="s">
        <v>40</v>
      </c>
      <c r="S22" s="8">
        <v>2215202729</v>
      </c>
      <c r="T22" s="8">
        <v>2163670124</v>
      </c>
      <c r="U22" s="8">
        <f t="shared" si="2"/>
        <v>51532605</v>
      </c>
    </row>
    <row r="23" spans="2:21">
      <c r="B23" s="6" t="s">
        <v>41</v>
      </c>
      <c r="C23" s="14">
        <v>0</v>
      </c>
      <c r="D23" s="14">
        <v>0</v>
      </c>
      <c r="E23" s="14">
        <v>0</v>
      </c>
      <c r="F23" s="14"/>
      <c r="G23" s="6" t="s">
        <v>42</v>
      </c>
      <c r="H23" s="16">
        <v>0</v>
      </c>
      <c r="I23" s="16">
        <v>0</v>
      </c>
      <c r="J23" s="16">
        <v>0</v>
      </c>
      <c r="K23" s="6"/>
      <c r="L23" s="6"/>
      <c r="M23" s="6" t="s">
        <v>42</v>
      </c>
      <c r="N23" s="16">
        <v>676968000</v>
      </c>
      <c r="O23" s="16">
        <v>649188000</v>
      </c>
      <c r="P23" s="16">
        <v>27780000</v>
      </c>
      <c r="Q23" s="6"/>
      <c r="R23" s="6" t="s">
        <v>42</v>
      </c>
      <c r="S23" s="9">
        <v>0</v>
      </c>
      <c r="T23" s="9">
        <v>0</v>
      </c>
      <c r="U23" s="9">
        <v>0</v>
      </c>
    </row>
    <row r="24" spans="2:21">
      <c r="B24" s="7" t="s">
        <v>43</v>
      </c>
      <c r="C24" s="13">
        <v>358850000</v>
      </c>
      <c r="D24" s="13">
        <v>344811000</v>
      </c>
      <c r="E24" s="13">
        <f>C24-D24</f>
        <v>14039000</v>
      </c>
      <c r="F24" s="14"/>
      <c r="G24" s="6" t="s">
        <v>44</v>
      </c>
      <c r="H24" s="16">
        <v>1025900000</v>
      </c>
      <c r="I24" s="16">
        <v>1024465000</v>
      </c>
      <c r="J24" s="16">
        <f>H24-I24</f>
        <v>1435000</v>
      </c>
      <c r="K24" s="6"/>
      <c r="L24" s="6"/>
      <c r="M24" s="6" t="s">
        <v>44</v>
      </c>
      <c r="N24" s="16">
        <v>1539480000</v>
      </c>
      <c r="O24" s="16">
        <v>1521822000</v>
      </c>
      <c r="P24" s="16">
        <f>N24-O24</f>
        <v>17658000</v>
      </c>
      <c r="Q24" s="6"/>
      <c r="R24" s="6" t="s">
        <v>44</v>
      </c>
      <c r="S24" s="8">
        <f>50000000+724000000+50000000+194725000</f>
        <v>1018725000</v>
      </c>
      <c r="T24" s="8">
        <f>191389500+49860000+718305000+49462000</f>
        <v>1009016500</v>
      </c>
      <c r="U24" s="8">
        <f>S24-T24</f>
        <v>9708500</v>
      </c>
    </row>
    <row r="25" spans="2:21">
      <c r="B25" s="4" t="s">
        <v>3</v>
      </c>
      <c r="C25" s="19">
        <f t="shared" ref="C25:E25" si="3">SUM(C10:C24)</f>
        <v>3873727680</v>
      </c>
      <c r="D25" s="19">
        <f t="shared" si="3"/>
        <v>3556362480</v>
      </c>
      <c r="E25" s="19">
        <f t="shared" si="3"/>
        <v>317365200</v>
      </c>
      <c r="F25" s="14"/>
      <c r="G25" s="6"/>
      <c r="H25" s="16">
        <v>0</v>
      </c>
      <c r="I25" s="16">
        <v>0</v>
      </c>
      <c r="J25" s="16">
        <v>0</v>
      </c>
      <c r="K25" s="6"/>
      <c r="L25" s="6"/>
      <c r="M25" s="6"/>
      <c r="N25" s="18"/>
      <c r="O25" s="18"/>
      <c r="P25" s="18"/>
      <c r="Q25" s="6"/>
      <c r="R25" s="6"/>
      <c r="S25" s="9"/>
      <c r="T25" s="9"/>
      <c r="U25" s="9"/>
    </row>
    <row r="26" spans="2:21">
      <c r="B26" s="5">
        <v>2021</v>
      </c>
      <c r="C26" s="14"/>
      <c r="D26" s="14"/>
      <c r="E26" s="14"/>
      <c r="F26" s="14"/>
      <c r="G26" s="4" t="s">
        <v>3</v>
      </c>
      <c r="H26" s="20">
        <f t="shared" ref="H26:J26" si="4">SUM(H10:H25)</f>
        <v>7768063580</v>
      </c>
      <c r="I26" s="20">
        <f t="shared" si="4"/>
        <v>7379071567</v>
      </c>
      <c r="J26" s="20">
        <f t="shared" si="4"/>
        <v>358586013</v>
      </c>
      <c r="K26" s="6"/>
      <c r="L26" s="6"/>
      <c r="M26" s="4" t="s">
        <v>3</v>
      </c>
      <c r="N26" s="20">
        <f t="shared" ref="N26:P26" si="5">SUM(N10:N25)</f>
        <v>8676324230</v>
      </c>
      <c r="O26" s="20">
        <f t="shared" si="5"/>
        <v>8539201380</v>
      </c>
      <c r="P26" s="20">
        <f t="shared" si="5"/>
        <v>137122850</v>
      </c>
      <c r="Q26" s="6"/>
      <c r="R26" s="4" t="s">
        <v>3</v>
      </c>
      <c r="S26" s="10">
        <f t="shared" ref="S26:U26" si="6">SUM(S10:S24)</f>
        <v>10836444002</v>
      </c>
      <c r="T26" s="10">
        <f t="shared" si="6"/>
        <v>11068447224</v>
      </c>
      <c r="U26" s="10">
        <f t="shared" si="6"/>
        <v>144213778</v>
      </c>
    </row>
  </sheetData>
  <mergeCells count="16">
    <mergeCell ref="C7:C8"/>
    <mergeCell ref="D7:D8"/>
    <mergeCell ref="T7:T8"/>
    <mergeCell ref="E7:E8"/>
    <mergeCell ref="M7:M8"/>
    <mergeCell ref="R7:R8"/>
    <mergeCell ref="O7:O8"/>
    <mergeCell ref="U7:U8"/>
    <mergeCell ref="G7:G8"/>
    <mergeCell ref="I7:I8"/>
    <mergeCell ref="N7:N8"/>
    <mergeCell ref="B7:B8"/>
    <mergeCell ref="H7:H8"/>
    <mergeCell ref="J7:J8"/>
    <mergeCell ref="P7:P8"/>
    <mergeCell ref="S7:S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2026-04-27T02:31:43Z</dcterms:modified>
</cp:coreProperties>
</file>