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85F229F3-8928-4CFF-9F96-2CD902CA7846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V17" i="1" s="1"/>
  <c r="V16" i="1"/>
  <c r="J16" i="1"/>
  <c r="E16" i="1"/>
  <c r="V15" i="1"/>
  <c r="J15" i="1"/>
  <c r="E15" i="1"/>
  <c r="V14" i="1"/>
  <c r="P14" i="1"/>
  <c r="J14" i="1"/>
  <c r="E14" i="1"/>
  <c r="V13" i="1"/>
  <c r="P13" i="1"/>
  <c r="J13" i="1"/>
  <c r="E13" i="1"/>
  <c r="V12" i="1"/>
  <c r="J12" i="1"/>
  <c r="E12" i="1"/>
  <c r="V11" i="1"/>
  <c r="O11" i="1"/>
  <c r="N11" i="1"/>
  <c r="P11" i="1" s="1"/>
  <c r="I11" i="1"/>
  <c r="J11" i="1" s="1"/>
  <c r="D11" i="1"/>
  <c r="E11" i="1" s="1"/>
  <c r="V10" i="1"/>
  <c r="P10" i="1"/>
  <c r="J10" i="1"/>
  <c r="E10" i="1"/>
  <c r="V9" i="1"/>
  <c r="P9" i="1"/>
  <c r="J9" i="1"/>
  <c r="E9" i="1"/>
</calcChain>
</file>

<file path=xl/sharedStrings.xml><?xml version="1.0" encoding="utf-8"?>
<sst xmlns="http://schemas.openxmlformats.org/spreadsheetml/2006/main" count="85" uniqueCount="25">
  <si>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</si>
  <si>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</si>
  <si>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</si>
  <si>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</si>
  <si>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</si>
  <si>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</si>
  <si>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</si>
  <si>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</si>
  <si>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</si>
  <si>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</si>
  <si>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</si>
  <si>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</si>
  <si>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</si>
  <si>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</si>
  <si>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</si>
  <si>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</si>
  <si>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</si>
  <si>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</si>
  <si>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</si>
  <si>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Jenis Kelamin</t>
  </si>
  <si>
    <t>Perempuan</t>
  </si>
  <si>
    <t>Laki-laki</t>
  </si>
  <si>
    <t>Tabel: 3.1 Jumlah Penduduk menurut Kelompok Umur per Desa/Kelurahan</t>
  </si>
  <si>
    <t>Tabel: 3.1 Jumlah Penduduk menurut Jenis kelamin per Desa/Kelurahan</t>
  </si>
  <si>
    <t>2952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</si>
</sst>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5" fontId="1" fillId="0" borderId="0" xfId="0" applyNumberFormat="1" applyFont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64" fontId="1" fillId="0" borderId="3" xfId="0" applyNumberFormat="1" applyFont="1" applyBorder="1"/>
    <xf numFmtId="164" fontId="1" fillId="0" borderId="5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1" fontId="1" fillId="0" borderId="3" xfId="0" applyNumberFormat="1" applyFont="1" applyBorder="1" applyAlignment="1">
      <alignment horizontal="right"/>
    </xf>
    <xf numFmtId="0" fontId="1" fillId="0" borderId="5" xfId="0" applyFont="1" applyBorder="1"/>
    <xf numFmtId="49" fontId="1" fillId="0" borderId="6" xfId="0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8" xfId="0" applyFont="1" applyBorder="1"/>
    <xf numFmtId="49" fontId="1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7" xfId="0" applyFont="1" applyBorder="1"/>
    <xf numFmtId="0" fontId="3" fillId="0" borderId="3" xfId="0" applyFont="1" applyBorder="1"/>
    <xf numFmtId="49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V1000"/>
  <sheetViews>
    <sheetView tabSelected="1" workbookViewId="0">
      <selection activeCell="B9" sqref="A1:XFD1048576"/>
    </sheetView>
  </sheetViews>
  <sheetFormatPr defaultColWidth="14.44140625" defaultRowHeight="14.4"/>
  <cols>
    <col min="1" max="1" width="8.6640625" customWidth="1"/>
    <col min="2" max="2" width="27.109375" customWidth="1"/>
    <col min="6" max="6" width="12" customWidth="1"/>
    <col min="7" max="7" width="31.6640625" customWidth="1"/>
    <col min="8" max="10" width="21.6640625" customWidth="1"/>
    <col min="11" max="12" width="8.6640625" customWidth="1"/>
    <col min="13" max="13" width="31.6640625" customWidth="1"/>
    <col min="14" max="16" width="21.6640625" customWidth="1"/>
    <col min="17" max="18" width="8.6640625" customWidth="1"/>
    <col min="19" max="19" width="26.6640625" customWidth="1"/>
    <col min="20" max="20" width="21.109375" customWidth="1"/>
    <col min="21" max="21" width="16.5546875" customWidth="1"/>
    <col min="22" max="22" width="13.88671875" customWidth="1"/>
    <col min="23" max="26" width="8.6640625" customWidth="1"/>
  </cols>
  <sheetData>
    <row r="1" spans="2:22" ht="15" customHeight="1"/>
    <row r="2" spans="2:22">
      <c r="B2" s="1" t="s">
        <v>22</v>
      </c>
      <c r="G2" s="1" t="s">
        <v>23</v>
      </c>
      <c r="M2" s="1" t="s">
        <v>23</v>
      </c>
      <c r="S2" s="1" t="s">
        <v>23</v>
      </c>
    </row>
    <row r="3" spans="2:22">
      <c r="B3" s="1" t="s">
        <v>0</v>
      </c>
      <c r="G3" s="1" t="s">
        <v>0</v>
      </c>
      <c r="M3" s="1" t="s">
        <v>0</v>
      </c>
      <c r="S3" s="1" t="s">
        <v>0</v>
      </c>
    </row>
    <row r="4" spans="2:22">
      <c r="B4" s="1" t="s">
        <v>1</v>
      </c>
      <c r="G4" s="1" t="s">
        <v>2</v>
      </c>
      <c r="M4" s="1" t="s">
        <v>3</v>
      </c>
      <c r="S4" s="1" t="s">
        <v>4</v>
      </c>
    </row>
    <row r="5" spans="2:22">
      <c r="B5" s="1"/>
    </row>
    <row r="6" spans="2:22">
      <c r="B6" s="11" t="s">
        <v>5</v>
      </c>
      <c r="C6" s="13" t="s">
        <v>19</v>
      </c>
      <c r="D6" s="14"/>
      <c r="E6" s="11" t="s">
        <v>17</v>
      </c>
      <c r="F6" s="8"/>
      <c r="G6" s="24" t="s">
        <v>5</v>
      </c>
      <c r="H6" s="13" t="s">
        <v>19</v>
      </c>
      <c r="I6" s="14"/>
      <c r="J6" s="25" t="s">
        <v>17</v>
      </c>
      <c r="M6" s="24" t="s">
        <v>5</v>
      </c>
      <c r="N6" s="13" t="s">
        <v>19</v>
      </c>
      <c r="O6" s="14"/>
      <c r="P6" s="25" t="s">
        <v>17</v>
      </c>
      <c r="S6" s="24" t="s">
        <v>5</v>
      </c>
      <c r="T6" s="13" t="s">
        <v>19</v>
      </c>
      <c r="U6" s="14"/>
      <c r="V6" s="25" t="s">
        <v>17</v>
      </c>
    </row>
    <row r="7" spans="2:22">
      <c r="B7" s="12"/>
      <c r="C7" s="2" t="s">
        <v>21</v>
      </c>
      <c r="D7" s="2" t="s">
        <v>20</v>
      </c>
      <c r="E7" s="12"/>
      <c r="F7" s="1"/>
      <c r="G7" s="26"/>
      <c r="H7" s="23" t="s">
        <v>21</v>
      </c>
      <c r="I7" s="23" t="s">
        <v>20</v>
      </c>
      <c r="J7" s="27"/>
      <c r="M7" s="26"/>
      <c r="N7" s="23" t="s">
        <v>21</v>
      </c>
      <c r="O7" s="23" t="s">
        <v>20</v>
      </c>
      <c r="P7" s="27"/>
      <c r="S7" s="26"/>
      <c r="T7" s="23" t="s">
        <v>21</v>
      </c>
      <c r="U7" s="23" t="s">
        <v>20</v>
      </c>
      <c r="V7" s="27"/>
    </row>
    <row r="8" spans="2:22">
      <c r="B8" s="4" t="s">
        <v>6</v>
      </c>
      <c r="C8" s="5" t="s">
        <v>7</v>
      </c>
      <c r="D8" s="5" t="s">
        <v>8</v>
      </c>
      <c r="E8" s="4" t="s">
        <v>18</v>
      </c>
      <c r="F8" s="6"/>
      <c r="G8" s="21" t="s">
        <v>6</v>
      </c>
      <c r="H8" s="22" t="s">
        <v>7</v>
      </c>
      <c r="I8" s="22" t="s">
        <v>8</v>
      </c>
      <c r="J8" s="21" t="s">
        <v>18</v>
      </c>
      <c r="M8" s="21" t="s">
        <v>6</v>
      </c>
      <c r="N8" s="22" t="s">
        <v>7</v>
      </c>
      <c r="O8" s="22" t="s">
        <v>8</v>
      </c>
      <c r="P8" s="21" t="s">
        <v>18</v>
      </c>
      <c r="S8" s="21" t="s">
        <v>6</v>
      </c>
      <c r="T8" s="22" t="s">
        <v>7</v>
      </c>
      <c r="U8" s="22" t="s">
        <v>8</v>
      </c>
      <c r="V8" s="21" t="s">
        <v>18</v>
      </c>
    </row>
    <row r="9" spans="2:22">
      <c r="B9" s="15" t="s">
        <v>9</v>
      </c>
      <c r="C9" s="9">
        <v>1412</v>
      </c>
      <c r="D9" s="9">
        <v>1320</v>
      </c>
      <c r="E9" s="10">
        <f t="shared" ref="E9:E16" si="0">SUM(B9:D9)</f>
        <v>2732</v>
      </c>
      <c r="F9" s="10"/>
      <c r="G9" s="15" t="s">
        <v>9</v>
      </c>
      <c r="H9" s="17">
        <v>1390</v>
      </c>
      <c r="I9" s="17">
        <v>1334</v>
      </c>
      <c r="J9" s="28">
        <f t="shared" ref="J9:J16" si="1">SUM(H9:I9)</f>
        <v>2724</v>
      </c>
      <c r="M9" s="15" t="s">
        <v>9</v>
      </c>
      <c r="N9" s="17">
        <v>1390</v>
      </c>
      <c r="O9" s="17">
        <v>1389</v>
      </c>
      <c r="P9" s="28">
        <f>SUM(N9:O9)</f>
        <v>2779</v>
      </c>
      <c r="S9" s="16" t="s">
        <v>9</v>
      </c>
      <c r="T9" s="18">
        <v>1384</v>
      </c>
      <c r="U9" s="18">
        <v>1321</v>
      </c>
      <c r="V9" s="18">
        <f t="shared" ref="V9:V17" si="2">T9+U9</f>
        <v>2705</v>
      </c>
    </row>
    <row r="10" spans="2:22">
      <c r="B10" s="15" t="s">
        <v>10</v>
      </c>
      <c r="C10" s="9">
        <v>1579</v>
      </c>
      <c r="D10" s="9">
        <v>1474</v>
      </c>
      <c r="E10" s="10">
        <f t="shared" si="0"/>
        <v>3053</v>
      </c>
      <c r="F10" s="10"/>
      <c r="G10" s="15" t="s">
        <v>10</v>
      </c>
      <c r="H10" s="17">
        <v>1593</v>
      </c>
      <c r="I10" s="17">
        <v>1474</v>
      </c>
      <c r="J10" s="28">
        <f t="shared" si="1"/>
        <v>3067</v>
      </c>
      <c r="M10" s="15" t="s">
        <v>10</v>
      </c>
      <c r="N10" s="17">
        <v>1579</v>
      </c>
      <c r="O10" s="17">
        <v>1471</v>
      </c>
      <c r="P10" s="28">
        <f>N10+O10</f>
        <v>3050</v>
      </c>
      <c r="S10" s="16" t="s">
        <v>10</v>
      </c>
      <c r="T10" s="18">
        <v>1472</v>
      </c>
      <c r="U10" s="18">
        <v>1308</v>
      </c>
      <c r="V10" s="18">
        <f t="shared" si="2"/>
        <v>2780</v>
      </c>
    </row>
    <row r="11" spans="2:22">
      <c r="B11" s="15" t="s">
        <v>11</v>
      </c>
      <c r="C11" s="9">
        <v>2121</v>
      </c>
      <c r="D11" s="9">
        <f>2307-150</f>
        <v>2157</v>
      </c>
      <c r="E11" s="10">
        <f t="shared" si="0"/>
        <v>4278</v>
      </c>
      <c r="F11" s="10"/>
      <c r="G11" s="15" t="s">
        <v>11</v>
      </c>
      <c r="H11" s="17">
        <v>2143</v>
      </c>
      <c r="I11" s="17">
        <f>2321-150</f>
        <v>2171</v>
      </c>
      <c r="J11" s="28">
        <f t="shared" si="1"/>
        <v>4314</v>
      </c>
      <c r="M11" s="15" t="s">
        <v>11</v>
      </c>
      <c r="N11" s="19">
        <f>140+150+174+123+191+161+159+157+176+147+138+120+115+82+62+68</f>
        <v>2163</v>
      </c>
      <c r="O11" s="17">
        <f>115+154+153+133+187+171+161+156+186+185+128+120+143+108+94+52+85-150</f>
        <v>2181</v>
      </c>
      <c r="P11" s="28">
        <f>SUM(N11:O11)</f>
        <v>4344</v>
      </c>
      <c r="S11" s="16" t="s">
        <v>11</v>
      </c>
      <c r="T11" s="18">
        <v>2177</v>
      </c>
      <c r="U11" s="18">
        <v>2033</v>
      </c>
      <c r="V11" s="18">
        <f t="shared" si="2"/>
        <v>4210</v>
      </c>
    </row>
    <row r="12" spans="2:22">
      <c r="B12" s="15" t="s">
        <v>12</v>
      </c>
      <c r="C12" s="9">
        <v>1479</v>
      </c>
      <c r="D12" s="9">
        <v>1436</v>
      </c>
      <c r="E12" s="10">
        <f t="shared" si="0"/>
        <v>2915</v>
      </c>
      <c r="F12" s="10"/>
      <c r="G12" s="15" t="s">
        <v>12</v>
      </c>
      <c r="H12" s="17">
        <v>1489</v>
      </c>
      <c r="I12" s="17">
        <v>1445</v>
      </c>
      <c r="J12" s="28">
        <f t="shared" si="1"/>
        <v>2934</v>
      </c>
      <c r="M12" s="15" t="s">
        <v>12</v>
      </c>
      <c r="N12" s="17">
        <v>1499</v>
      </c>
      <c r="O12" s="17">
        <v>1453</v>
      </c>
      <c r="P12" s="28" t="s">
        <v>24</v>
      </c>
      <c r="S12" s="16" t="s">
        <v>12</v>
      </c>
      <c r="T12" s="18">
        <v>1498</v>
      </c>
      <c r="U12" s="18">
        <v>1457</v>
      </c>
      <c r="V12" s="18">
        <f t="shared" si="2"/>
        <v>2955</v>
      </c>
    </row>
    <row r="13" spans="2:22">
      <c r="B13" s="15" t="s">
        <v>13</v>
      </c>
      <c r="C13" s="9">
        <v>1208</v>
      </c>
      <c r="D13" s="9">
        <v>1236</v>
      </c>
      <c r="E13" s="10">
        <f t="shared" si="0"/>
        <v>2444</v>
      </c>
      <c r="F13" s="10"/>
      <c r="G13" s="15" t="s">
        <v>13</v>
      </c>
      <c r="H13" s="18">
        <v>1215</v>
      </c>
      <c r="I13" s="18">
        <v>1245</v>
      </c>
      <c r="J13" s="28">
        <f t="shared" si="1"/>
        <v>2460</v>
      </c>
      <c r="M13" s="15" t="s">
        <v>13</v>
      </c>
      <c r="N13" s="18">
        <v>1214</v>
      </c>
      <c r="O13" s="18">
        <v>1203</v>
      </c>
      <c r="P13" s="28">
        <f t="shared" ref="P13:P14" si="3">SUM(N13:O13)</f>
        <v>2417</v>
      </c>
      <c r="S13" s="16" t="s">
        <v>13</v>
      </c>
      <c r="T13" s="18">
        <v>1297</v>
      </c>
      <c r="U13" s="18">
        <v>1243</v>
      </c>
      <c r="V13" s="18">
        <f t="shared" si="2"/>
        <v>2540</v>
      </c>
    </row>
    <row r="14" spans="2:22">
      <c r="B14" s="15" t="s">
        <v>14</v>
      </c>
      <c r="C14" s="9">
        <v>1172</v>
      </c>
      <c r="D14" s="9">
        <v>1168</v>
      </c>
      <c r="E14" s="10">
        <f t="shared" si="0"/>
        <v>2340</v>
      </c>
      <c r="F14" s="10"/>
      <c r="G14" s="15" t="s">
        <v>14</v>
      </c>
      <c r="H14" s="18">
        <v>1200</v>
      </c>
      <c r="I14" s="18">
        <v>1175</v>
      </c>
      <c r="J14" s="28">
        <f t="shared" si="1"/>
        <v>2375</v>
      </c>
      <c r="M14" s="15" t="s">
        <v>14</v>
      </c>
      <c r="N14" s="18">
        <v>1198</v>
      </c>
      <c r="O14" s="18">
        <v>1182</v>
      </c>
      <c r="P14" s="18">
        <f t="shared" si="3"/>
        <v>2380</v>
      </c>
      <c r="S14" s="16" t="s">
        <v>14</v>
      </c>
      <c r="T14" s="18">
        <v>1187</v>
      </c>
      <c r="U14" s="18">
        <v>1184</v>
      </c>
      <c r="V14" s="18">
        <f t="shared" si="2"/>
        <v>2371</v>
      </c>
    </row>
    <row r="15" spans="2:22">
      <c r="B15" s="15" t="s">
        <v>15</v>
      </c>
      <c r="C15" s="9">
        <v>1577</v>
      </c>
      <c r="D15" s="9">
        <v>1555</v>
      </c>
      <c r="E15" s="10">
        <f t="shared" si="0"/>
        <v>3132</v>
      </c>
      <c r="F15" s="10"/>
      <c r="G15" s="15" t="s">
        <v>15</v>
      </c>
      <c r="H15" s="18">
        <v>1562</v>
      </c>
      <c r="I15" s="18">
        <v>1552</v>
      </c>
      <c r="J15" s="28">
        <f t="shared" si="1"/>
        <v>3114</v>
      </c>
      <c r="M15" s="15" t="s">
        <v>15</v>
      </c>
      <c r="N15" s="18">
        <v>1562</v>
      </c>
      <c r="O15" s="18">
        <v>1547</v>
      </c>
      <c r="P15" s="18">
        <v>3109</v>
      </c>
      <c r="S15" s="16" t="s">
        <v>15</v>
      </c>
      <c r="T15" s="18">
        <v>1552</v>
      </c>
      <c r="U15" s="18">
        <v>1557</v>
      </c>
      <c r="V15" s="18">
        <f t="shared" si="2"/>
        <v>3109</v>
      </c>
    </row>
    <row r="16" spans="2:22">
      <c r="B16" s="18" t="s">
        <v>16</v>
      </c>
      <c r="C16" s="9">
        <v>1013</v>
      </c>
      <c r="D16" s="9">
        <v>912</v>
      </c>
      <c r="E16" s="10">
        <f t="shared" si="0"/>
        <v>1925</v>
      </c>
      <c r="F16" s="10"/>
      <c r="G16" s="18" t="s">
        <v>16</v>
      </c>
      <c r="H16" s="18">
        <v>1021</v>
      </c>
      <c r="I16" s="18">
        <v>926</v>
      </c>
      <c r="J16" s="28">
        <f t="shared" si="1"/>
        <v>1947</v>
      </c>
      <c r="M16" s="18" t="s">
        <v>16</v>
      </c>
      <c r="N16" s="18">
        <v>1039</v>
      </c>
      <c r="O16" s="18">
        <v>927</v>
      </c>
      <c r="P16" s="18">
        <v>1966</v>
      </c>
      <c r="S16" s="20" t="s">
        <v>16</v>
      </c>
      <c r="T16" s="18">
        <v>1051</v>
      </c>
      <c r="U16" s="18">
        <v>933</v>
      </c>
      <c r="V16" s="18">
        <f t="shared" si="2"/>
        <v>1984</v>
      </c>
    </row>
    <row r="17" spans="2:22">
      <c r="B17" s="3" t="s">
        <v>17</v>
      </c>
      <c r="C17" s="9"/>
      <c r="D17" s="9"/>
      <c r="E17" s="9"/>
      <c r="F17" s="10"/>
      <c r="H17" s="18"/>
      <c r="I17" s="18"/>
      <c r="J17" s="18"/>
      <c r="N17" s="18"/>
      <c r="O17" s="18"/>
      <c r="P17" s="18"/>
      <c r="S17" s="29" t="s">
        <v>17</v>
      </c>
      <c r="T17" s="30">
        <f t="shared" ref="T17:U17" si="4">SUM(T9:T16)</f>
        <v>11618</v>
      </c>
      <c r="U17" s="30">
        <f t="shared" si="4"/>
        <v>11036</v>
      </c>
      <c r="V17" s="31">
        <f t="shared" si="2"/>
        <v>22654</v>
      </c>
    </row>
    <row r="18" spans="2:22">
      <c r="B18" s="7">
        <v>2021</v>
      </c>
      <c r="G18" s="3" t="s">
        <v>17</v>
      </c>
      <c r="H18" s="18"/>
      <c r="I18" s="18"/>
      <c r="J18" s="32"/>
      <c r="M18" s="3" t="s">
        <v>17</v>
      </c>
      <c r="N18" s="18"/>
      <c r="O18" s="18"/>
      <c r="P18" s="32"/>
      <c r="S18" s="3"/>
      <c r="T18" s="18"/>
      <c r="U18" s="18"/>
      <c r="V18" s="18"/>
    </row>
    <row r="19" spans="2:22">
      <c r="B19" s="1">
        <v>2020</v>
      </c>
      <c r="G19" s="7">
        <v>2022</v>
      </c>
      <c r="M19" s="7">
        <v>2022</v>
      </c>
      <c r="S19" s="7">
        <v>2022</v>
      </c>
    </row>
    <row r="20" spans="2:22">
      <c r="B20" s="1">
        <v>2019</v>
      </c>
      <c r="G20" s="1">
        <v>2021</v>
      </c>
      <c r="M20" s="1">
        <v>2021</v>
      </c>
      <c r="S20" s="1">
        <v>2021</v>
      </c>
    </row>
    <row r="21" spans="2:22" ht="15.75" customHeight="1">
      <c r="B21" s="2">
        <v>2018</v>
      </c>
      <c r="C21" s="2"/>
      <c r="D21" s="2"/>
      <c r="E21" s="2"/>
      <c r="F21" s="1"/>
      <c r="G21" s="1">
        <v>2020</v>
      </c>
      <c r="M21" s="1">
        <v>2020</v>
      </c>
      <c r="S21" s="1">
        <v>2020</v>
      </c>
    </row>
    <row r="22" spans="2:22" ht="15.75" customHeight="1">
      <c r="G22" s="2">
        <v>2019</v>
      </c>
      <c r="H22" s="2"/>
      <c r="I22" s="2"/>
      <c r="J22" s="2"/>
      <c r="M22" s="2">
        <v>2019</v>
      </c>
      <c r="N22" s="2"/>
      <c r="O22" s="2"/>
      <c r="P22" s="2"/>
      <c r="S22" s="2">
        <v>2019</v>
      </c>
      <c r="T22" s="2"/>
      <c r="U22" s="2"/>
      <c r="V22" s="2"/>
    </row>
    <row r="23" spans="2:22" ht="15.75" customHeight="1"/>
    <row r="24" spans="2:22" ht="15.75" customHeight="1"/>
    <row r="25" spans="2:22" ht="15.75" customHeight="1"/>
    <row r="26" spans="2:22" ht="15.75" customHeight="1"/>
    <row r="27" spans="2:22" ht="15.75" customHeight="1"/>
    <row r="28" spans="2:22" ht="15.75" customHeight="1"/>
    <row r="29" spans="2:22" ht="15.75" customHeight="1"/>
    <row r="30" spans="2:22" ht="15.75" customHeight="1"/>
    <row r="31" spans="2:22" ht="15.75" customHeight="1"/>
    <row r="32" spans="2:2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H6:I6"/>
    <mergeCell ref="N6:O6"/>
    <mergeCell ref="T6:U6"/>
    <mergeCell ref="B6:B7"/>
    <mergeCell ref="J6:J7"/>
    <mergeCell ref="C6:D6"/>
    <mergeCell ref="M6:M7"/>
    <mergeCell ref="V6:V7"/>
    <mergeCell ref="S6:S7"/>
    <mergeCell ref="P6:P7"/>
    <mergeCell ref="E6:E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2026-04-24T01:38:03Z</dcterms:modified>
</cp:coreProperties>
</file>