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1 Keadaan Geografi\"/>
    </mc:Choice>
  </mc:AlternateContent>
  <xr:revisionPtr revIDLastSave="0" documentId="13_ncr:1_{5C3C1B48-A8B2-41C5-9B60-F596FE161B3E}" xr6:coauthVersionLast="47" xr6:coauthVersionMax="47" xr10:uidLastSave="{00000000-0000-0000-0000-000000000000}"/>
  <bookViews>
    <workbookView xWindow="-120" yWindow="-120" windowWidth="20730" windowHeight="11160" xr2:uid="{464F5CBF-4261-4265-8E27-9B9D827C9AE9}"/>
  </bookViews>
  <sheets>
    <sheet name="1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2" i="1" s="1"/>
  <c r="D21" i="1"/>
  <c r="D17" i="1"/>
  <c r="D13" i="1"/>
  <c r="D9" i="1"/>
  <c r="G23" i="1"/>
  <c r="H22" i="1" s="1"/>
  <c r="H15" i="1"/>
  <c r="H7" i="1"/>
  <c r="K23" i="1"/>
  <c r="L22" i="1" s="1"/>
  <c r="L21" i="1"/>
  <c r="L19" i="1"/>
  <c r="L17" i="1"/>
  <c r="L15" i="1"/>
  <c r="L13" i="1"/>
  <c r="L11" i="1"/>
  <c r="L9" i="1"/>
  <c r="L7" i="1"/>
  <c r="D7" i="1" l="1"/>
  <c r="D11" i="1"/>
  <c r="D15" i="1"/>
  <c r="D19" i="1"/>
  <c r="H11" i="1"/>
  <c r="H19" i="1"/>
  <c r="D8" i="1"/>
  <c r="D10" i="1"/>
  <c r="D12" i="1"/>
  <c r="D14" i="1"/>
  <c r="D16" i="1"/>
  <c r="D18" i="1"/>
  <c r="D20" i="1"/>
  <c r="H9" i="1"/>
  <c r="H13" i="1"/>
  <c r="H17" i="1"/>
  <c r="H21" i="1"/>
  <c r="H8" i="1"/>
  <c r="H10" i="1"/>
  <c r="H12" i="1"/>
  <c r="H14" i="1"/>
  <c r="H16" i="1"/>
  <c r="H18" i="1"/>
  <c r="H20" i="1"/>
  <c r="L8" i="1"/>
  <c r="L10" i="1"/>
  <c r="L12" i="1"/>
  <c r="L14" i="1"/>
  <c r="L16" i="1"/>
  <c r="L18" i="1"/>
  <c r="L20" i="1"/>
  <c r="D23" i="1" l="1"/>
  <c r="H23" i="1"/>
  <c r="L23" i="1"/>
</calcChain>
</file>

<file path=xl/sharedStrings.xml><?xml version="1.0" encoding="utf-8"?>
<sst xmlns="http://schemas.openxmlformats.org/spreadsheetml/2006/main" count="81" uniqueCount="29">
  <si>
    <t>Tabel : 1.1 Luas Wilayah (Ha) Menurut Desa dan Persentase di</t>
  </si>
  <si>
    <t>Kecamatan Pagentan</t>
  </si>
  <si>
    <t>Tahun 2023</t>
  </si>
  <si>
    <t>Tahun 2024</t>
  </si>
  <si>
    <t>Tahun 2025</t>
  </si>
  <si>
    <t>Desa/Kelurahan</t>
  </si>
  <si>
    <t>Luas (Ha)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</si>
  <si>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</si>
  <si>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</si>
  <si>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</si>
  <si>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</si>
  <si>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</si>
  <si>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</si>
  <si>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</si>
  <si>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</si>
  <si>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</si>
  <si>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</si>
  <si>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</si>
  <si>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</si>
  <si>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</si>
  <si>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</si>
  <si>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</si>
  <si>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</si>
  <si>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</si>
  <si>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</si>
  <si>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</si>
  <si>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*Luas Desa Kelurahan/Luas Total</t>
  </si>
  <si>
    <t>Persentase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</si>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</sst>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2" fontId="1" fillId="0" borderId="3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0" fillId="0" borderId="11" xfId="0" applyBorder="1"/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0D6BBAD-9F95-4B18-8116-4F690289D489}" name="Table1" displayName="Table1" ref="J5:L23" totalsRowShown="0" headerRowBorderDxfId="4" tableBorderDxfId="5" totalsRowBorderDxfId="3">
  <tableColumns count="3">
    <tableColumn id="1" xr3:uid="{032057CD-D167-4763-9184-0E91DEDD79CE}" name="Desa/Kelurahan" dataDxfId="2"/>
    <tableColumn id="2" xr3:uid="{C85C500D-6521-4D06-BEEC-5C4F523E6E66}" name="Luas (Ha)" dataDxfId="1"/>
    <tableColumn id="3" xr3:uid="{C33638D2-D5D2-4EF1-8E7B-77F2B506B6BF}" name="Persentas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9B8F19-84FE-42A5-88B3-43B8CF7B1E86}" name="Table15" displayName="Table15" ref="F5:H23" totalsRowShown="0" headerRowBorderDxfId="10" tableBorderDxfId="11" totalsRowBorderDxfId="9">
  <tableColumns count="3">
    <tableColumn id="1" xr3:uid="{F96E4EEF-4248-4C04-A305-1C55E2C554C8}" name="Desa/Kelurahan" dataDxfId="8"/>
    <tableColumn id="2" xr3:uid="{BEB5597F-868E-47B9-84DA-7D64F9FEF4B1}" name="Luas (Ha)" dataDxfId="7"/>
    <tableColumn id="3" xr3:uid="{3653B143-4836-4859-A62D-9400D1FB4F7B}" name="Persentase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D64B73-58DB-410E-81D5-4A58A8D810BF}" name="Table157" displayName="Table157" ref="B5:D23" totalsRowShown="0" headerRowBorderDxfId="16" tableBorderDxfId="17" totalsRowBorderDxfId="15">
  <tableColumns count="3">
    <tableColumn id="1" xr3:uid="{406D3957-97CF-4174-9CF6-291CCABAEE3E}" name="Desa/Kelurahan" dataDxfId="14"/>
    <tableColumn id="2" xr3:uid="{4C0927F3-08DB-447B-96F4-25B7F92BC4B5}" name="Luas (Ha)" dataDxfId="13"/>
    <tableColumn id="3" xr3:uid="{244C85F3-5568-428F-8AB7-51DCA08F381B}" name="Persentase" dataDxfId="1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E64C-EAB9-40FA-A9F9-28565D3E477F}">
  <sheetPr>
    <tabColor rgb="FFFF0000"/>
  </sheetPr>
  <dimension ref="A1:L1000"/>
  <sheetViews>
    <sheetView tabSelected="1" topLeftCell="A10" workbookViewId="0">
      <pane xSplit="1" topLeftCell="B1" activePane="topRight" state="frozen"/>
      <selection pane="topRight" activeCell="J24" sqref="J24:J27"/>
    </sheetView>
  </sheetViews>
  <sheetFormatPr defaultColWidth="14.42578125" defaultRowHeight="15" customHeight="1" x14ac:dyDescent="0.25"/>
  <cols>
    <col min="1" max="1" width="8.7109375" customWidth="1"/>
    <col min="2" max="2" width="24.7109375" customWidth="1"/>
    <col min="3" max="3" width="19.5703125" customWidth="1"/>
    <col min="4" max="4" width="25.5703125" customWidth="1"/>
    <col min="5" max="5" width="12.85546875" customWidth="1"/>
    <col min="6" max="6" width="24.7109375" customWidth="1"/>
    <col min="7" max="7" width="19.5703125" customWidth="1"/>
    <col min="8" max="8" width="28.7109375" customWidth="1"/>
    <col min="9" max="9" width="12.85546875" customWidth="1"/>
    <col min="10" max="10" width="23.28515625" customWidth="1"/>
    <col min="11" max="11" width="17.42578125" customWidth="1"/>
    <col min="12" max="12" width="18.28515625" customWidth="1"/>
  </cols>
  <sheetData>
    <row r="1" spans="1:12" ht="14.25" customHeight="1" x14ac:dyDescent="0.25">
      <c r="A1" s="1"/>
    </row>
    <row r="2" spans="1:12" ht="14.25" customHeight="1" x14ac:dyDescent="0.25">
      <c r="B2" s="2" t="s">
        <v>0</v>
      </c>
      <c r="F2" s="2" t="s">
        <v>0</v>
      </c>
      <c r="J2" s="2" t="s">
        <v>0</v>
      </c>
    </row>
    <row r="3" spans="1:12" ht="14.25" customHeight="1" x14ac:dyDescent="0.25">
      <c r="B3" s="2" t="s">
        <v>1</v>
      </c>
      <c r="F3" s="2" t="s">
        <v>1</v>
      </c>
      <c r="J3" s="2" t="s">
        <v>1</v>
      </c>
    </row>
    <row r="4" spans="1:12" ht="14.25" customHeight="1" x14ac:dyDescent="0.25">
      <c r="B4" s="2" t="s">
        <v>2</v>
      </c>
      <c r="C4" s="3"/>
      <c r="D4" s="3"/>
      <c r="F4" s="2" t="s">
        <v>3</v>
      </c>
      <c r="G4" s="3"/>
      <c r="H4" s="3"/>
      <c r="J4" s="2" t="s">
        <v>4</v>
      </c>
      <c r="K4" s="3"/>
      <c r="L4" s="3"/>
    </row>
    <row r="5" spans="1:12" ht="14.25" customHeight="1" x14ac:dyDescent="0.25">
      <c r="B5" s="11" t="s">
        <v>5</v>
      </c>
      <c r="C5" s="12" t="s">
        <v>6</v>
      </c>
      <c r="D5" s="13" t="s">
        <v>27</v>
      </c>
      <c r="F5" s="11" t="s">
        <v>5</v>
      </c>
      <c r="G5" s="12" t="s">
        <v>6</v>
      </c>
      <c r="H5" s="13" t="s">
        <v>27</v>
      </c>
      <c r="J5" s="11" t="s">
        <v>5</v>
      </c>
      <c r="K5" s="12" t="s">
        <v>6</v>
      </c>
      <c r="L5" s="13" t="s">
        <v>27</v>
      </c>
    </row>
    <row r="6" spans="1:12" ht="14.25" customHeight="1" x14ac:dyDescent="0.25">
      <c r="B6" s="4" t="s">
        <v>7</v>
      </c>
      <c r="C6" s="5" t="s">
        <v>8</v>
      </c>
      <c r="D6" s="5" t="s">
        <v>9</v>
      </c>
      <c r="F6" s="4" t="s">
        <v>7</v>
      </c>
      <c r="G6" s="5" t="s">
        <v>8</v>
      </c>
      <c r="H6" s="5" t="s">
        <v>9</v>
      </c>
      <c r="J6" s="4" t="s">
        <v>7</v>
      </c>
      <c r="K6" s="5" t="s">
        <v>8</v>
      </c>
      <c r="L6" s="5" t="s">
        <v>9</v>
      </c>
    </row>
    <row r="7" spans="1:12" ht="14.25" customHeight="1" x14ac:dyDescent="0.25">
      <c r="B7" s="14" t="s">
        <v>10</v>
      </c>
      <c r="C7" s="10">
        <v>330</v>
      </c>
      <c r="D7" s="15">
        <f>Table157[[#This Row],[Luas (Ha)]]/C23*100</f>
        <v>6.6389039773070184</v>
      </c>
      <c r="F7" s="14" t="s">
        <v>10</v>
      </c>
      <c r="G7" s="10">
        <v>330</v>
      </c>
      <c r="H7" s="15">
        <f>Table15[[#This Row],[Luas (Ha)]]/G23*100</f>
        <v>6.6389039773070184</v>
      </c>
      <c r="J7" s="14" t="s">
        <v>10</v>
      </c>
      <c r="K7" s="10">
        <v>330</v>
      </c>
      <c r="L7" s="15">
        <f>Table1[[#This Row],[Luas (Ha)]]/K23*100</f>
        <v>6.6389039773070184</v>
      </c>
    </row>
    <row r="8" spans="1:12" ht="14.25" customHeight="1" x14ac:dyDescent="0.25">
      <c r="B8" s="14" t="s">
        <v>11</v>
      </c>
      <c r="C8" s="7">
        <v>314</v>
      </c>
      <c r="D8" s="16">
        <f>Table157[[#This Row],[Luas (Ha)]]/C23*100</f>
        <v>6.3170177238618299</v>
      </c>
      <c r="F8" s="14" t="s">
        <v>11</v>
      </c>
      <c r="G8" s="7">
        <v>314</v>
      </c>
      <c r="H8" s="16">
        <f>Table15[[#This Row],[Luas (Ha)]]/G23*100</f>
        <v>6.3170177238618299</v>
      </c>
      <c r="J8" s="14" t="s">
        <v>11</v>
      </c>
      <c r="K8" s="7">
        <v>314</v>
      </c>
      <c r="L8" s="16">
        <f>Table1[[#This Row],[Luas (Ha)]]/K23*100</f>
        <v>6.3170177238618299</v>
      </c>
    </row>
    <row r="9" spans="1:12" ht="14.25" customHeight="1" x14ac:dyDescent="0.25">
      <c r="B9" s="14" t="s">
        <v>12</v>
      </c>
      <c r="C9" s="10">
        <v>350</v>
      </c>
      <c r="D9" s="15">
        <f>Table157[[#This Row],[Luas (Ha)]]/C23*100</f>
        <v>7.0412617941135043</v>
      </c>
      <c r="F9" s="14" t="s">
        <v>12</v>
      </c>
      <c r="G9" s="10">
        <v>350</v>
      </c>
      <c r="H9" s="15">
        <f>Table15[[#This Row],[Luas (Ha)]]/G23*100</f>
        <v>7.0412617941135043</v>
      </c>
      <c r="J9" s="14" t="s">
        <v>12</v>
      </c>
      <c r="K9" s="10">
        <v>350</v>
      </c>
      <c r="L9" s="15">
        <f>Table1[[#This Row],[Luas (Ha)]]/K23*100</f>
        <v>7.0412617941135043</v>
      </c>
    </row>
    <row r="10" spans="1:12" ht="14.25" customHeight="1" x14ac:dyDescent="0.25">
      <c r="B10" s="14" t="s">
        <v>13</v>
      </c>
      <c r="C10" s="7">
        <v>244</v>
      </c>
      <c r="D10" s="16">
        <f>Table157[[#This Row],[Luas (Ha)]]/C23*100</f>
        <v>4.9087653650391285</v>
      </c>
      <c r="F10" s="14" t="s">
        <v>13</v>
      </c>
      <c r="G10" s="7">
        <v>244</v>
      </c>
      <c r="H10" s="16">
        <f>Table15[[#This Row],[Luas (Ha)]]/G23*100</f>
        <v>4.9087653650391285</v>
      </c>
      <c r="J10" s="14" t="s">
        <v>13</v>
      </c>
      <c r="K10" s="7">
        <v>244</v>
      </c>
      <c r="L10" s="16">
        <f>Table1[[#This Row],[Luas (Ha)]]/K23*100</f>
        <v>4.9087653650391285</v>
      </c>
    </row>
    <row r="11" spans="1:12" ht="14.25" customHeight="1" x14ac:dyDescent="0.25">
      <c r="B11" s="14" t="s">
        <v>14</v>
      </c>
      <c r="C11" s="10">
        <v>203</v>
      </c>
      <c r="D11" s="15">
        <f>Table157[[#This Row],[Luas (Ha)]]/C23*100</f>
        <v>4.0839318405858327</v>
      </c>
      <c r="F11" s="14" t="s">
        <v>14</v>
      </c>
      <c r="G11" s="10">
        <v>203</v>
      </c>
      <c r="H11" s="15">
        <f>Table15[[#This Row],[Luas (Ha)]]/G23*100</f>
        <v>4.0839318405858327</v>
      </c>
      <c r="J11" s="14" t="s">
        <v>14</v>
      </c>
      <c r="K11" s="10">
        <v>203</v>
      </c>
      <c r="L11" s="15">
        <f>Table1[[#This Row],[Luas (Ha)]]/K23*100</f>
        <v>4.0839318405858327</v>
      </c>
    </row>
    <row r="12" spans="1:12" ht="14.25" customHeight="1" x14ac:dyDescent="0.25">
      <c r="B12" s="14" t="s">
        <v>15</v>
      </c>
      <c r="C12" s="9">
        <v>224.5</v>
      </c>
      <c r="D12" s="15">
        <f>Table157[[#This Row],[Luas (Ha)]]/C23*100</f>
        <v>4.5164664936528052</v>
      </c>
      <c r="F12" s="14" t="s">
        <v>15</v>
      </c>
      <c r="G12" s="9">
        <v>224.5</v>
      </c>
      <c r="H12" s="15">
        <f>Table15[[#This Row],[Luas (Ha)]]/G23*100</f>
        <v>4.5164664936528052</v>
      </c>
      <c r="J12" s="14" t="s">
        <v>15</v>
      </c>
      <c r="K12" s="9">
        <v>224.5</v>
      </c>
      <c r="L12" s="15">
        <f>Table1[[#This Row],[Luas (Ha)]]/K23*100</f>
        <v>4.5164664936528052</v>
      </c>
    </row>
    <row r="13" spans="1:12" ht="14.25" customHeight="1" x14ac:dyDescent="0.25">
      <c r="B13" s="14" t="s">
        <v>16</v>
      </c>
      <c r="C13" s="8">
        <v>231</v>
      </c>
      <c r="D13" s="16">
        <f>Table157[[#This Row],[Luas (Ha)]]/C23*100</f>
        <v>4.6472327841149133</v>
      </c>
      <c r="F13" s="14" t="s">
        <v>16</v>
      </c>
      <c r="G13" s="8">
        <v>231</v>
      </c>
      <c r="H13" s="16">
        <f>Table15[[#This Row],[Luas (Ha)]]/G23*100</f>
        <v>4.6472327841149133</v>
      </c>
      <c r="J13" s="14" t="s">
        <v>16</v>
      </c>
      <c r="K13" s="8">
        <v>231</v>
      </c>
      <c r="L13" s="16">
        <f>Table1[[#This Row],[Luas (Ha)]]/K23*100</f>
        <v>4.6472327841149133</v>
      </c>
    </row>
    <row r="14" spans="1:12" ht="14.25" customHeight="1" x14ac:dyDescent="0.25">
      <c r="B14" s="14" t="s">
        <v>17</v>
      </c>
      <c r="C14" s="8">
        <v>253.23500000000001</v>
      </c>
      <c r="D14" s="16">
        <f>Table157[[#This Row],[Luas (Ha)]]/C23*100</f>
        <v>5.0945540869495236</v>
      </c>
      <c r="F14" s="14" t="s">
        <v>17</v>
      </c>
      <c r="G14" s="8">
        <v>253.23500000000001</v>
      </c>
      <c r="H14" s="16">
        <f>Table15[[#This Row],[Luas (Ha)]]/G23*100</f>
        <v>5.0945540869495236</v>
      </c>
      <c r="J14" s="14" t="s">
        <v>17</v>
      </c>
      <c r="K14" s="8">
        <v>253.23500000000001</v>
      </c>
      <c r="L14" s="16">
        <f>Table1[[#This Row],[Luas (Ha)]]/K23*100</f>
        <v>5.0945540869495236</v>
      </c>
    </row>
    <row r="15" spans="1:12" ht="14.25" customHeight="1" x14ac:dyDescent="0.25">
      <c r="B15" s="14" t="s">
        <v>18</v>
      </c>
      <c r="C15" s="9">
        <v>216</v>
      </c>
      <c r="D15" s="15">
        <f>Table157[[#This Row],[Luas (Ha)]]/C23*100</f>
        <v>4.345464421510048</v>
      </c>
      <c r="F15" s="14" t="s">
        <v>18</v>
      </c>
      <c r="G15" s="9">
        <v>216</v>
      </c>
      <c r="H15" s="15">
        <f>Table15[[#This Row],[Luas (Ha)]]/G23*100</f>
        <v>4.345464421510048</v>
      </c>
      <c r="J15" s="14" t="s">
        <v>18</v>
      </c>
      <c r="K15" s="9">
        <v>216</v>
      </c>
      <c r="L15" s="15">
        <f>Table1[[#This Row],[Luas (Ha)]]/K23*100</f>
        <v>4.345464421510048</v>
      </c>
    </row>
    <row r="16" spans="1:12" ht="14.25" customHeight="1" x14ac:dyDescent="0.25">
      <c r="B16" s="14" t="s">
        <v>19</v>
      </c>
      <c r="C16" s="9">
        <v>365.96499999999997</v>
      </c>
      <c r="D16" s="15">
        <f>Table157[[#This Row],[Luas (Ha)]]/C23*100</f>
        <v>7.3624439213792821</v>
      </c>
      <c r="F16" s="14" t="s">
        <v>19</v>
      </c>
      <c r="G16" s="9">
        <v>365.96499999999997</v>
      </c>
      <c r="H16" s="15">
        <f>Table15[[#This Row],[Luas (Ha)]]/G23*100</f>
        <v>7.3624439213792821</v>
      </c>
      <c r="J16" s="14" t="s">
        <v>19</v>
      </c>
      <c r="K16" s="9">
        <v>365.96499999999997</v>
      </c>
      <c r="L16" s="15">
        <f>Table1[[#This Row],[Luas (Ha)]]/K23*100</f>
        <v>7.3624439213792821</v>
      </c>
    </row>
    <row r="17" spans="2:12" ht="14.25" customHeight="1" x14ac:dyDescent="0.25">
      <c r="B17" s="14" t="s">
        <v>20</v>
      </c>
      <c r="C17" s="7">
        <v>312</v>
      </c>
      <c r="D17" s="16">
        <f>Table157[[#This Row],[Luas (Ha)]]/C23*100</f>
        <v>6.2767819421811808</v>
      </c>
      <c r="F17" s="14" t="s">
        <v>20</v>
      </c>
      <c r="G17" s="7">
        <v>312</v>
      </c>
      <c r="H17" s="16">
        <f>Table15[[#This Row],[Luas (Ha)]]/G23*100</f>
        <v>6.2767819421811808</v>
      </c>
      <c r="J17" s="14" t="s">
        <v>20</v>
      </c>
      <c r="K17" s="7">
        <v>312</v>
      </c>
      <c r="L17" s="16">
        <f>Table1[[#This Row],[Luas (Ha)]]/K23*100</f>
        <v>6.2767819421811808</v>
      </c>
    </row>
    <row r="18" spans="2:12" ht="14.25" customHeight="1" x14ac:dyDescent="0.25">
      <c r="B18" s="14" t="s">
        <v>21</v>
      </c>
      <c r="C18" s="10">
        <v>255</v>
      </c>
      <c r="D18" s="15">
        <f>Table157[[#This Row],[Luas (Ha)]]/C23*100</f>
        <v>5.1300621642826956</v>
      </c>
      <c r="F18" s="14" t="s">
        <v>21</v>
      </c>
      <c r="G18" s="10">
        <v>255</v>
      </c>
      <c r="H18" s="15">
        <f>Table15[[#This Row],[Luas (Ha)]]/G23*100</f>
        <v>5.1300621642826956</v>
      </c>
      <c r="J18" s="14" t="s">
        <v>21</v>
      </c>
      <c r="K18" s="10">
        <v>255</v>
      </c>
      <c r="L18" s="15">
        <f>Table1[[#This Row],[Luas (Ha)]]/K23*100</f>
        <v>5.1300621642826956</v>
      </c>
    </row>
    <row r="19" spans="2:12" ht="14.25" customHeight="1" x14ac:dyDescent="0.25">
      <c r="B19" s="14" t="s">
        <v>22</v>
      </c>
      <c r="C19" s="10">
        <v>418</v>
      </c>
      <c r="D19" s="15">
        <f>Table157[[#This Row],[Luas (Ha)]]/C23*100</f>
        <v>8.4092783712555566</v>
      </c>
      <c r="F19" s="14" t="s">
        <v>22</v>
      </c>
      <c r="G19" s="10">
        <v>418</v>
      </c>
      <c r="H19" s="15">
        <f>Table15[[#This Row],[Luas (Ha)]]/G23*100</f>
        <v>8.4092783712555566</v>
      </c>
      <c r="J19" s="14" t="s">
        <v>22</v>
      </c>
      <c r="K19" s="10">
        <v>418</v>
      </c>
      <c r="L19" s="15">
        <f>Table1[[#This Row],[Luas (Ha)]]/K23*100</f>
        <v>8.4092783712555566</v>
      </c>
    </row>
    <row r="20" spans="2:12" ht="14.25" customHeight="1" x14ac:dyDescent="0.25">
      <c r="B20" s="14" t="s">
        <v>23</v>
      </c>
      <c r="C20" s="10">
        <v>447</v>
      </c>
      <c r="D20" s="15">
        <f>Table157[[#This Row],[Luas (Ha)]]/C23*100</f>
        <v>8.9926972056249603</v>
      </c>
      <c r="F20" s="14" t="s">
        <v>23</v>
      </c>
      <c r="G20" s="10">
        <v>447</v>
      </c>
      <c r="H20" s="15">
        <f>Table15[[#This Row],[Luas (Ha)]]/G23*100</f>
        <v>8.9926972056249603</v>
      </c>
      <c r="J20" s="14" t="s">
        <v>23</v>
      </c>
      <c r="K20" s="10">
        <v>447</v>
      </c>
      <c r="L20" s="15">
        <f>Table1[[#This Row],[Luas (Ha)]]/K23*100</f>
        <v>8.9926972056249603</v>
      </c>
    </row>
    <row r="21" spans="2:12" ht="14.25" customHeight="1" x14ac:dyDescent="0.25">
      <c r="B21" s="14" t="s">
        <v>24</v>
      </c>
      <c r="C21" s="10">
        <v>424</v>
      </c>
      <c r="D21" s="15">
        <f>Table157[[#This Row],[Luas (Ha)]]/C23*100</f>
        <v>8.5299857162975012</v>
      </c>
      <c r="F21" s="14" t="s">
        <v>24</v>
      </c>
      <c r="G21" s="10">
        <v>424</v>
      </c>
      <c r="H21" s="15">
        <f>Table15[[#This Row],[Luas (Ha)]]/G23*100</f>
        <v>8.5299857162975012</v>
      </c>
      <c r="J21" s="14" t="s">
        <v>24</v>
      </c>
      <c r="K21" s="10">
        <v>424</v>
      </c>
      <c r="L21" s="15">
        <f>Table1[[#This Row],[Luas (Ha)]]/K23*100</f>
        <v>8.5299857162975012</v>
      </c>
    </row>
    <row r="22" spans="2:12" ht="14.25" customHeight="1" x14ac:dyDescent="0.25">
      <c r="B22" s="17" t="s">
        <v>25</v>
      </c>
      <c r="C22" s="18">
        <v>383</v>
      </c>
      <c r="D22" s="19">
        <f>Table157[[#This Row],[Luas (Ha)]]/C23*100</f>
        <v>7.7051521918442054</v>
      </c>
      <c r="F22" s="17" t="s">
        <v>25</v>
      </c>
      <c r="G22" s="18">
        <v>383</v>
      </c>
      <c r="H22" s="19">
        <f>Table15[[#This Row],[Luas (Ha)]]/G23*100</f>
        <v>7.7051521918442054</v>
      </c>
      <c r="J22" s="17" t="s">
        <v>25</v>
      </c>
      <c r="K22" s="18">
        <v>383</v>
      </c>
      <c r="L22" s="19">
        <f>Table1[[#This Row],[Luas (Ha)]]/K23*100</f>
        <v>7.7051521918442054</v>
      </c>
    </row>
    <row r="23" spans="2:12" ht="14.25" customHeight="1" x14ac:dyDescent="0.25">
      <c r="B23" s="23" t="s">
        <v>28</v>
      </c>
      <c r="C23" s="20">
        <f>SUM(C7:C22)</f>
        <v>4970.7000000000007</v>
      </c>
      <c r="D23" s="21">
        <f>SUM(D7:D22)</f>
        <v>99.999999999999986</v>
      </c>
      <c r="F23" s="23" t="s">
        <v>28</v>
      </c>
      <c r="G23" s="20">
        <f>SUM(G7:G22)</f>
        <v>4970.7000000000007</v>
      </c>
      <c r="H23" s="21">
        <f>SUM(H7:H22)</f>
        <v>99.999999999999986</v>
      </c>
      <c r="J23" s="23" t="s">
        <v>28</v>
      </c>
      <c r="K23" s="20">
        <f>SUM(K7:K22)</f>
        <v>4970.7000000000007</v>
      </c>
      <c r="L23" s="21">
        <f>SUM(L7:L22)</f>
        <v>99.999999999999986</v>
      </c>
    </row>
    <row r="24" spans="2:12" ht="14.25" customHeight="1" x14ac:dyDescent="0.25">
      <c r="B24" s="6">
        <v>2022</v>
      </c>
      <c r="F24" s="6">
        <v>2022</v>
      </c>
      <c r="J24" s="6">
        <v>2022</v>
      </c>
    </row>
    <row r="25" spans="2:12" ht="14.25" customHeight="1" x14ac:dyDescent="0.25">
      <c r="B25" s="2">
        <v>2021</v>
      </c>
      <c r="F25" s="2">
        <v>2021</v>
      </c>
      <c r="J25" s="2">
        <v>2021</v>
      </c>
    </row>
    <row r="26" spans="2:12" ht="14.25" customHeight="1" x14ac:dyDescent="0.25">
      <c r="B26" s="2">
        <v>2020</v>
      </c>
      <c r="F26" s="2">
        <v>2020</v>
      </c>
      <c r="J26" s="2">
        <v>2020</v>
      </c>
    </row>
    <row r="27" spans="2:12" ht="14.25" customHeight="1" x14ac:dyDescent="0.25">
      <c r="B27" s="3">
        <v>2019</v>
      </c>
      <c r="C27" s="22"/>
      <c r="D27" s="22"/>
      <c r="F27" s="3">
        <v>2019</v>
      </c>
      <c r="G27" s="3"/>
      <c r="H27" s="3"/>
      <c r="J27" s="3">
        <v>2019</v>
      </c>
      <c r="K27" s="3"/>
      <c r="L27" s="3"/>
    </row>
    <row r="28" spans="2:12" ht="14.25" customHeight="1" x14ac:dyDescent="0.25">
      <c r="B28" s="2" t="s">
        <v>26</v>
      </c>
      <c r="F28" s="2" t="s">
        <v>26</v>
      </c>
      <c r="J28" s="2" t="s">
        <v>26</v>
      </c>
    </row>
    <row r="29" spans="2:12" ht="14.25" customHeight="1" x14ac:dyDescent="0.25"/>
    <row r="30" spans="2:12" ht="14.25" customHeight="1" x14ac:dyDescent="0.25"/>
    <row r="31" spans="2:12" ht="14.25" customHeight="1" x14ac:dyDescent="0.25"/>
    <row r="32" spans="2:1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2026-05-11T07:49:48Z</dcterms:created>
  <dcterms:modified xsi:type="dcterms:W3CDTF">2026-05-11T08:06:42Z</dcterms:modified>
</cp:coreProperties>
</file>