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A6987CD3-FD19-406E-BB5D-DF4F75F44D74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M25" i="1"/>
  <c r="D25" i="1"/>
  <c r="R24" i="1"/>
  <c r="N24" i="1"/>
  <c r="E24" i="1"/>
  <c r="N23" i="1"/>
  <c r="E23" i="1"/>
  <c r="R22" i="1"/>
  <c r="N22" i="1"/>
  <c r="E22" i="1"/>
  <c r="R21" i="1"/>
  <c r="N21" i="1"/>
  <c r="E21" i="1"/>
  <c r="R20" i="1"/>
  <c r="N20" i="1"/>
  <c r="E20" i="1"/>
  <c r="N19" i="1"/>
  <c r="E19" i="1"/>
  <c r="R18" i="1"/>
  <c r="N18" i="1"/>
  <c r="J18" i="1"/>
  <c r="E18" i="1"/>
  <c r="N17" i="1"/>
  <c r="E17" i="1"/>
  <c r="N16" i="1"/>
  <c r="E16" i="1"/>
  <c r="R15" i="1"/>
  <c r="N15" i="1"/>
  <c r="E15" i="1"/>
  <c r="N14" i="1"/>
  <c r="E14" i="1"/>
  <c r="N13" i="1"/>
  <c r="E13" i="1"/>
  <c r="N12" i="1"/>
  <c r="E12" i="1"/>
  <c r="N11" i="1"/>
  <c r="E11" i="1"/>
  <c r="R10" i="1"/>
  <c r="N10" i="1"/>
  <c r="E10" i="1"/>
</calcChain>
</file>

<file path=xl/sharedStrings.xml><?xml version="1.0" encoding="utf-8"?>
<sst xmlns="http://schemas.openxmlformats.org/spreadsheetml/2006/main" count="126" uniqueCount="62">
  <si>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</si>
  <si>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</si>
  <si>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</si>
  <si>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</si>
  <si>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</si>
  <si>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</si>
  <si>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</si>
  <si>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</si>
  <si>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</si>
  <si>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</si>
  <si>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</si>
  <si>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</si>
  <si>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</si>
  <si>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</si>
  <si>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</si>
  <si>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</si>
  <si>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</si>
  <si>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</si>
  <si>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</si>
  <si>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</si>
  <si>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</si>
  <si>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</si>
  <si>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</si>
  <si>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</si>
  <si>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</si>
  <si>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</si>
  <si>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</si>
  <si>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</si>
  <si>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</si>
  <si>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</si>
  <si>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</si>
  <si>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</si>
  <si>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</si>
  <si>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</si>
  <si>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</si>
  <si>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</si>
  <si>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</si>
  <si>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</si>
  <si>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</si>
  <si>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</si>
  <si>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</si>
  <si>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Tabel : 1.1 Luas Wilayah (Ha) Menurut Desa dan Persentase di</t>
  </si>
  <si>
    <t>Luas (Ha)</t>
  </si>
  <si>
    <t>Persentase* (%)</t>
  </si>
  <si>
    <t>0.02%</t>
  </si>
  <si>
    <t>21.74%</t>
  </si>
  <si>
    <t>7,7%</t>
  </si>
  <si>
    <t>52.55%</t>
  </si>
  <si>
    <t>18,7%</t>
  </si>
  <si>
    <t>4.38%</t>
  </si>
  <si>
    <t>15,6%</t>
  </si>
  <si>
    <t>345.45</t>
  </si>
  <si>
    <t>0,02%</t>
  </si>
  <si>
    <t>0.01%</t>
  </si>
  <si>
    <t>284.2</t>
  </si>
  <si>
    <t>5,5%</t>
  </si>
  <si>
    <t>15.74%</t>
  </si>
  <si>
    <t>181.4</t>
  </si>
  <si>
    <t>264.8</t>
  </si>
  <si>
    <t>264,80</t>
  </si>
  <si>
    <t>5,1%</t>
  </si>
  <si>
    <t>1,853,042.63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</si>
</sst>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"/>
    <numFmt numFmtId="165" formatCode="0.0%"/>
    <numFmt numFmtId="166" formatCode="#,##0.00;\(#,##0.00\)"/>
    <numFmt numFmtId="167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BE"/>
        <bgColor rgb="FFFFFFBE"/>
      </patternFill>
    </fill>
    <fill>
      <patternFill patternType="solid">
        <fgColor rgb="FFF6F8F9"/>
        <bgColor rgb="FFF6F8F9"/>
      </patternFill>
    </fill>
    <fill>
      <patternFill patternType="solid">
        <fgColor rgb="FFB7E1CD"/>
        <bgColor rgb="FFB7E1CD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000000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000000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000000"/>
      </top>
      <bottom style="thin">
        <color rgb="FFF6F8F9"/>
      </bottom>
      <diagonal/>
    </border>
    <border>
      <left/>
      <right/>
      <top style="medium">
        <color rgb="FF000000"/>
      </top>
      <bottom/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/>
      <right/>
      <top/>
      <bottom style="medium">
        <color rgb="FF000000"/>
      </bottom>
      <diagonal/>
    </border>
    <border>
      <left style="thin">
        <color rgb="FF284E3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284E3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0" xfId="0" applyFont="1" applyBorder="1" applyAlignment="1">
      <alignment horizontal="right" vertical="center"/>
    </xf>
    <xf numFmtId="10" fontId="1" fillId="0" borderId="0" xfId="0" applyNumberFormat="1" applyFont="1"/>
    <xf numFmtId="49" fontId="1" fillId="0" borderId="11" xfId="0" applyNumberFormat="1" applyFont="1" applyBorder="1" applyAlignment="1">
      <alignment horizontal="left" vertical="center"/>
    </xf>
    <xf numFmtId="0" fontId="1" fillId="0" borderId="12" xfId="0" quotePrefix="1" applyFont="1" applyBorder="1" applyAlignment="1">
      <alignment horizontal="right" vertical="center"/>
    </xf>
    <xf numFmtId="164" fontId="3" fillId="3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1" fillId="4" borderId="13" xfId="0" applyNumberFormat="1" applyFont="1" applyFill="1" applyBorder="1" applyAlignment="1">
      <alignment horizontal="center" wrapText="1"/>
    </xf>
    <xf numFmtId="165" fontId="1" fillId="4" borderId="0" xfId="0" applyNumberFormat="1" applyFont="1" applyFill="1" applyAlignment="1">
      <alignment horizontal="right"/>
    </xf>
    <xf numFmtId="49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64" fontId="3" fillId="3" borderId="0" xfId="0" applyNumberFormat="1" applyFont="1" applyFill="1" applyAlignment="1">
      <alignment horizontal="center" vertical="center" wrapText="1"/>
    </xf>
    <xf numFmtId="10" fontId="1" fillId="0" borderId="0" xfId="0" applyNumberFormat="1" applyFont="1" applyAlignment="1">
      <alignment horizontal="right"/>
    </xf>
    <xf numFmtId="3" fontId="1" fillId="0" borderId="0" xfId="0" applyNumberFormat="1" applyFont="1"/>
    <xf numFmtId="49" fontId="1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wrapText="1"/>
    </xf>
    <xf numFmtId="166" fontId="1" fillId="0" borderId="0" xfId="0" applyNumberFormat="1" applyFont="1"/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center" wrapText="1"/>
    </xf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0" fontId="1" fillId="0" borderId="16" xfId="0" applyNumberFormat="1" applyFont="1" applyBorder="1" applyAlignment="1">
      <alignment vertical="center"/>
    </xf>
    <xf numFmtId="167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5" borderId="0" xfId="0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3" fontId="1" fillId="0" borderId="15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vertical="center"/>
    </xf>
    <xf numFmtId="164" fontId="3" fillId="3" borderId="17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wrapText="1"/>
    </xf>
    <xf numFmtId="166" fontId="1" fillId="0" borderId="3" xfId="0" applyNumberFormat="1" applyFont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164" fontId="1" fillId="0" borderId="0" xfId="0" applyNumberFormat="1" applyFont="1"/>
    <xf numFmtId="164" fontId="1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none"/>
      </fill>
    </dxf>
    <dxf>
      <fill>
        <patternFill patternType="none"/>
      </fill>
    </dxf>
  </dxfs>
  <tableStyles count="4" defaultTableStyle="TableStyleMedium2" defaultPivotStyle="PivotStyleLight16">
    <tableStyle name="1.1-style 2" pivot="0" count="2" xr9:uid="{D7DB5ED4-2311-4A1A-8363-76D8C863E98F}">
      <tableStyleElement type="firstRowStripe" dxfId="7"/>
      <tableStyleElement type="secondRowStripe" dxfId="6"/>
    </tableStyle>
    <tableStyle name="1.1-style 3" pivot="0" count="2" xr9:uid="{D041CC29-3305-406D-A82E-D2B497BD931E}">
      <tableStyleElement type="firstRowStripe" dxfId="5"/>
      <tableStyleElement type="secondRowStripe" dxfId="4"/>
    </tableStyle>
    <tableStyle name="1.1-style 5" pivot="0" count="2" xr9:uid="{E49E409D-033B-4582-95A6-C0D3335076D9}">
      <tableStyleElement type="firstRowStripe" dxfId="3"/>
      <tableStyleElement type="secondRowStripe" dxfId="2"/>
    </tableStyle>
    <tableStyle name="1.1-style 7" pivot="0" count="2" xr9:uid="{88EFB31D-CCA9-41E9-A846-EFBE644E3CB6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FBDEDF-7AB5-4CB8-B850-8EC0ECF38267}" name="Table_2" displayName="Table_2" ref="M10:N25" headerRowCount="0">
  <tableColumns count="2">
    <tableColumn id="1" xr3:uid="{45432ADC-E06D-4359-A30E-61D7E5BAB253}" name="Column1"/>
    <tableColumn id="2" xr3:uid="{F6E71634-E68E-4E16-B129-E2D6A05B9D3E}" name="Column2"/>
  </tableColumns>
  <tableStyleInfo name="1.1-style 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5B36F3-65CA-4585-B79D-1525B7E411E7}" name="Table_3" displayName="Table_3" ref="Q10:R10" headerRowCount="0">
  <tableColumns count="2">
    <tableColumn id="1" xr3:uid="{203F9850-201F-41EC-A897-9988A510EC83}" name="Column1"/>
    <tableColumn id="2" xr3:uid="{B343E7F1-47D9-4201-B0CF-293EB930C344}" name="Column2">
      <calculatedColumnFormula>Q10/SUM($L$45:$L$59)</calculatedColumnFormula>
    </tableColumn>
  </tableColumns>
  <tableStyleInfo name="1.1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EA7BE8-13D9-478B-A850-C9CC492C72D3}" name="Table_5" displayName="Table_5" ref="Q15:R15" headerRowCount="0">
  <tableColumns count="2">
    <tableColumn id="1" xr3:uid="{4C5FE8A4-266C-4AEB-8EDB-F8A433163654}" name="Column1"/>
    <tableColumn id="2" xr3:uid="{11D33910-4DB8-46D7-AA8B-72D5EA31843A}" name="Column2">
      <calculatedColumnFormula>Q15/SUM($L$45:$L$59)</calculatedColumnFormula>
    </tableColumn>
  </tableColumns>
  <tableStyleInfo name="1.1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10B554-5EDB-470D-8B8A-561FEC024782}" name="Table_7" displayName="Table_7" ref="Q24:R25" headerRowCount="0">
  <tableColumns count="2">
    <tableColumn id="1" xr3:uid="{A64728EA-FE45-4F25-9C71-C6CD4A3E4CC0}" name="Column1"/>
    <tableColumn id="2" xr3:uid="{0FF1124D-4320-4235-A0A0-0DFF021AC0CC}" name="Column2"/>
  </tableColumns>
  <tableStyleInfo name="1.1-style 7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R25"/>
  <sheetViews>
    <sheetView tabSelected="1" workbookViewId="0">
      <selection activeCell="C4" sqref="C4:R25"/>
    </sheetView>
  </sheetViews>
  <sheetFormatPr defaultRowHeight="14.5" x14ac:dyDescent="0.35"/>
  <sheetData>
    <row r="4" spans="3:18" x14ac:dyDescent="0.35">
      <c r="C4" s="1" t="s">
        <v>41</v>
      </c>
      <c r="H4" s="1" t="s">
        <v>41</v>
      </c>
      <c r="L4" s="1" t="s">
        <v>41</v>
      </c>
      <c r="P4" s="1" t="s">
        <v>41</v>
      </c>
    </row>
    <row r="5" spans="3:18" x14ac:dyDescent="0.35">
      <c r="C5" s="1" t="s">
        <v>0</v>
      </c>
      <c r="H5" s="1" t="s">
        <v>1</v>
      </c>
      <c r="L5" s="1" t="s">
        <v>1</v>
      </c>
      <c r="P5" s="1" t="s">
        <v>1</v>
      </c>
    </row>
    <row r="6" spans="3:18" x14ac:dyDescent="0.35">
      <c r="C6" s="1" t="s">
        <v>2</v>
      </c>
      <c r="D6" s="1"/>
      <c r="E6" s="1"/>
      <c r="F6" s="1"/>
      <c r="G6" s="1"/>
      <c r="H6" s="1" t="s">
        <v>3</v>
      </c>
      <c r="I6" s="1"/>
      <c r="J6" s="1"/>
      <c r="K6" s="1"/>
      <c r="L6" s="1" t="s">
        <v>4</v>
      </c>
      <c r="M6" s="1"/>
      <c r="N6" s="1"/>
      <c r="O6" s="1"/>
      <c r="P6" s="1" t="s">
        <v>5</v>
      </c>
      <c r="Q6" s="1"/>
      <c r="R6" s="1"/>
    </row>
    <row r="7" spans="3:18" x14ac:dyDescent="0.35">
      <c r="C7" s="1"/>
      <c r="D7" s="9"/>
      <c r="E7" s="9"/>
      <c r="I7" s="9"/>
      <c r="J7" s="9"/>
      <c r="M7" s="9"/>
      <c r="N7" s="9"/>
      <c r="Q7" s="9"/>
      <c r="R7" s="9"/>
    </row>
    <row r="8" spans="3:18" ht="29" x14ac:dyDescent="0.35">
      <c r="C8" s="10" t="s">
        <v>6</v>
      </c>
      <c r="D8" s="12" t="s">
        <v>42</v>
      </c>
      <c r="E8" s="2" t="s">
        <v>43</v>
      </c>
      <c r="H8" s="13" t="s">
        <v>6</v>
      </c>
      <c r="I8" s="14" t="s">
        <v>42</v>
      </c>
      <c r="J8" s="15" t="s">
        <v>43</v>
      </c>
      <c r="L8" s="10" t="s">
        <v>6</v>
      </c>
      <c r="M8" s="12" t="s">
        <v>42</v>
      </c>
      <c r="N8" s="2" t="s">
        <v>43</v>
      </c>
      <c r="P8" s="10" t="s">
        <v>6</v>
      </c>
      <c r="Q8" s="12" t="s">
        <v>42</v>
      </c>
      <c r="R8" s="2" t="s">
        <v>43</v>
      </c>
    </row>
    <row r="9" spans="3:18" ht="15" thickBot="1" x14ac:dyDescent="0.4">
      <c r="C9" s="3" t="s">
        <v>7</v>
      </c>
      <c r="D9" s="4" t="s">
        <v>8</v>
      </c>
      <c r="E9" s="4" t="s">
        <v>9</v>
      </c>
      <c r="H9" s="16" t="s">
        <v>7</v>
      </c>
      <c r="I9" s="17" t="s">
        <v>8</v>
      </c>
      <c r="J9" s="18" t="s">
        <v>9</v>
      </c>
      <c r="L9" s="19" t="s">
        <v>7</v>
      </c>
      <c r="M9" s="20" t="s">
        <v>8</v>
      </c>
      <c r="N9" s="20" t="s">
        <v>9</v>
      </c>
      <c r="P9" s="19" t="s">
        <v>7</v>
      </c>
      <c r="Q9" s="20" t="s">
        <v>8</v>
      </c>
      <c r="R9" s="20" t="s">
        <v>9</v>
      </c>
    </row>
    <row r="10" spans="3:18" x14ac:dyDescent="0.35">
      <c r="C10" s="1" t="s">
        <v>10</v>
      </c>
      <c r="D10" s="21">
        <v>420</v>
      </c>
      <c r="E10" s="22" t="e">
        <f t="shared" ref="E10:E24" si="0">D10/$C$23</f>
        <v>#VALUE!</v>
      </c>
      <c r="H10" s="23" t="s">
        <v>11</v>
      </c>
      <c r="I10" s="21">
        <v>420</v>
      </c>
      <c r="J10" s="24" t="s">
        <v>44</v>
      </c>
      <c r="L10" s="6" t="s">
        <v>11</v>
      </c>
      <c r="M10" s="25">
        <v>420</v>
      </c>
      <c r="N10" s="26" t="e">
        <f t="shared" ref="N10:N24" si="1">M10/SUM($L$45:$L$59)</f>
        <v>#DIV/0!</v>
      </c>
      <c r="P10" s="6" t="s">
        <v>11</v>
      </c>
      <c r="Q10" s="27">
        <v>420</v>
      </c>
      <c r="R10" s="28" t="e">
        <f>Q10/SUM($L$45:$L$59)</f>
        <v>#DIV/0!</v>
      </c>
    </row>
    <row r="11" spans="3:18" x14ac:dyDescent="0.35">
      <c r="C11" s="1" t="s">
        <v>12</v>
      </c>
      <c r="D11" s="1">
        <v>402.84</v>
      </c>
      <c r="E11" s="22" t="e">
        <f t="shared" si="0"/>
        <v>#VALUE!</v>
      </c>
      <c r="H11" s="29" t="s">
        <v>13</v>
      </c>
      <c r="I11" s="30">
        <v>402.84</v>
      </c>
      <c r="J11" s="31" t="s">
        <v>45</v>
      </c>
      <c r="L11" s="7" t="s">
        <v>13</v>
      </c>
      <c r="M11" s="32">
        <v>402.84</v>
      </c>
      <c r="N11" s="26" t="e">
        <f t="shared" si="1"/>
        <v>#DIV/0!</v>
      </c>
      <c r="P11" s="7" t="s">
        <v>13</v>
      </c>
      <c r="Q11" s="5">
        <v>402.84</v>
      </c>
      <c r="R11" s="33" t="s">
        <v>46</v>
      </c>
    </row>
    <row r="12" spans="3:18" x14ac:dyDescent="0.35">
      <c r="C12" s="1" t="s">
        <v>14</v>
      </c>
      <c r="D12" s="34">
        <v>973.80200000000002</v>
      </c>
      <c r="E12" s="22" t="e">
        <f t="shared" si="0"/>
        <v>#VALUE!</v>
      </c>
      <c r="H12" s="35" t="s">
        <v>15</v>
      </c>
      <c r="I12" s="36">
        <v>973.80200000000002</v>
      </c>
      <c r="J12" s="37" t="s">
        <v>47</v>
      </c>
      <c r="L12" s="7" t="s">
        <v>15</v>
      </c>
      <c r="M12" s="32">
        <v>973.8</v>
      </c>
      <c r="N12" s="26" t="e">
        <f t="shared" si="1"/>
        <v>#DIV/0!</v>
      </c>
      <c r="P12" s="7" t="s">
        <v>15</v>
      </c>
      <c r="Q12" s="38">
        <v>973.8</v>
      </c>
      <c r="R12" s="5" t="s">
        <v>48</v>
      </c>
    </row>
    <row r="13" spans="3:18" x14ac:dyDescent="0.35">
      <c r="C13" s="1" t="s">
        <v>16</v>
      </c>
      <c r="D13" s="8">
        <v>812.2</v>
      </c>
      <c r="E13" s="22" t="e">
        <f t="shared" si="0"/>
        <v>#VALUE!</v>
      </c>
      <c r="H13" s="29" t="s">
        <v>17</v>
      </c>
      <c r="I13" s="30">
        <v>812.2</v>
      </c>
      <c r="J13" s="31" t="s">
        <v>49</v>
      </c>
      <c r="L13" s="7" t="s">
        <v>17</v>
      </c>
      <c r="M13" s="32">
        <v>812.2</v>
      </c>
      <c r="N13" s="26" t="e">
        <f t="shared" si="1"/>
        <v>#DIV/0!</v>
      </c>
      <c r="P13" s="7" t="s">
        <v>17</v>
      </c>
      <c r="Q13" s="39">
        <v>812.2</v>
      </c>
      <c r="R13" s="5" t="s">
        <v>50</v>
      </c>
    </row>
    <row r="14" spans="3:18" x14ac:dyDescent="0.35">
      <c r="C14" s="1" t="s">
        <v>18</v>
      </c>
      <c r="D14" s="40">
        <v>345.45</v>
      </c>
      <c r="E14" s="22" t="e">
        <f t="shared" si="0"/>
        <v>#VALUE!</v>
      </c>
      <c r="H14" s="41" t="s">
        <v>19</v>
      </c>
      <c r="I14" s="36" t="s">
        <v>51</v>
      </c>
      <c r="J14" s="37" t="s">
        <v>44</v>
      </c>
      <c r="L14" s="1" t="s">
        <v>19</v>
      </c>
      <c r="M14" s="32">
        <v>345.45</v>
      </c>
      <c r="N14" s="26" t="e">
        <f t="shared" si="1"/>
        <v>#DIV/0!</v>
      </c>
      <c r="P14" s="1" t="s">
        <v>19</v>
      </c>
      <c r="Q14" s="5">
        <v>345.45</v>
      </c>
      <c r="R14" s="5" t="s">
        <v>52</v>
      </c>
    </row>
    <row r="15" spans="3:18" x14ac:dyDescent="0.35">
      <c r="C15" s="1" t="s">
        <v>20</v>
      </c>
      <c r="D15" s="1">
        <v>307</v>
      </c>
      <c r="E15" s="22" t="e">
        <f t="shared" si="0"/>
        <v>#VALUE!</v>
      </c>
      <c r="H15" s="42" t="s">
        <v>21</v>
      </c>
      <c r="I15" s="30">
        <v>307</v>
      </c>
      <c r="J15" s="31" t="s">
        <v>44</v>
      </c>
      <c r="L15" s="1" t="s">
        <v>21</v>
      </c>
      <c r="M15" s="32">
        <v>307</v>
      </c>
      <c r="N15" s="26" t="e">
        <f t="shared" si="1"/>
        <v>#DIV/0!</v>
      </c>
      <c r="O15" s="43"/>
      <c r="P15" s="1" t="s">
        <v>21</v>
      </c>
      <c r="Q15" s="44">
        <v>307</v>
      </c>
      <c r="R15" s="45" t="e">
        <f>Q15/SUM($L$45:$L$59)</f>
        <v>#DIV/0!</v>
      </c>
    </row>
    <row r="16" spans="3:18" x14ac:dyDescent="0.35">
      <c r="C16" s="1" t="s">
        <v>22</v>
      </c>
      <c r="D16" s="1">
        <v>161</v>
      </c>
      <c r="E16" s="22" t="e">
        <f t="shared" si="0"/>
        <v>#VALUE!</v>
      </c>
      <c r="H16" s="41" t="s">
        <v>23</v>
      </c>
      <c r="I16" s="36">
        <v>161</v>
      </c>
      <c r="J16" s="37" t="s">
        <v>53</v>
      </c>
      <c r="L16" s="1" t="s">
        <v>23</v>
      </c>
      <c r="M16" s="32">
        <v>161</v>
      </c>
      <c r="N16" s="26" t="e">
        <f t="shared" si="1"/>
        <v>#DIV/0!</v>
      </c>
      <c r="P16" s="1" t="s">
        <v>23</v>
      </c>
      <c r="Q16" s="5">
        <v>161</v>
      </c>
      <c r="R16" s="46">
        <v>3.1E-2</v>
      </c>
    </row>
    <row r="17" spans="3:18" x14ac:dyDescent="0.35">
      <c r="C17" s="1" t="s">
        <v>24</v>
      </c>
      <c r="D17" s="1">
        <v>284.2</v>
      </c>
      <c r="E17" s="22" t="e">
        <f t="shared" si="0"/>
        <v>#VALUE!</v>
      </c>
      <c r="H17" s="42" t="s">
        <v>25</v>
      </c>
      <c r="I17" s="30" t="s">
        <v>54</v>
      </c>
      <c r="J17" s="31" t="s">
        <v>44</v>
      </c>
      <c r="L17" s="1" t="s">
        <v>25</v>
      </c>
      <c r="M17" s="32">
        <v>284.2</v>
      </c>
      <c r="N17" s="26" t="e">
        <f t="shared" si="1"/>
        <v>#DIV/0!</v>
      </c>
      <c r="P17" s="1" t="s">
        <v>25</v>
      </c>
      <c r="Q17" s="44">
        <v>284.2</v>
      </c>
      <c r="R17" s="5" t="s">
        <v>55</v>
      </c>
    </row>
    <row r="18" spans="3:18" x14ac:dyDescent="0.35">
      <c r="C18" s="1" t="s">
        <v>26</v>
      </c>
      <c r="D18" s="34">
        <v>100.965</v>
      </c>
      <c r="E18" s="22" t="e">
        <f t="shared" si="0"/>
        <v>#VALUE!</v>
      </c>
      <c r="H18" s="41" t="s">
        <v>27</v>
      </c>
      <c r="I18" s="36">
        <v>100.965</v>
      </c>
      <c r="J18" s="47" t="e">
        <f>I18/$C$23</f>
        <v>#VALUE!</v>
      </c>
      <c r="L18" s="1" t="s">
        <v>27</v>
      </c>
      <c r="M18" s="32">
        <v>100.96</v>
      </c>
      <c r="N18" s="26" t="e">
        <f t="shared" si="1"/>
        <v>#DIV/0!</v>
      </c>
      <c r="P18" s="1" t="s">
        <v>27</v>
      </c>
      <c r="Q18" s="48">
        <v>100.965</v>
      </c>
      <c r="R18" s="46" t="e">
        <f>Q18/SUM($L$45:$L$59)</f>
        <v>#DIV/0!</v>
      </c>
    </row>
    <row r="19" spans="3:18" x14ac:dyDescent="0.35">
      <c r="C19" s="1" t="s">
        <v>28</v>
      </c>
      <c r="D19" s="1">
        <v>231</v>
      </c>
      <c r="E19" s="22" t="e">
        <f t="shared" si="0"/>
        <v>#VALUE!</v>
      </c>
      <c r="H19" s="42" t="s">
        <v>29</v>
      </c>
      <c r="I19" s="30">
        <v>231</v>
      </c>
      <c r="J19" s="31" t="s">
        <v>53</v>
      </c>
      <c r="L19" s="1" t="s">
        <v>29</v>
      </c>
      <c r="M19" s="32">
        <v>231</v>
      </c>
      <c r="N19" s="26" t="e">
        <f t="shared" si="1"/>
        <v>#DIV/0!</v>
      </c>
      <c r="P19" s="1" t="s">
        <v>29</v>
      </c>
      <c r="Q19" s="5">
        <v>231.5</v>
      </c>
      <c r="R19" s="46">
        <v>4.3999999999999997E-2</v>
      </c>
    </row>
    <row r="20" spans="3:18" x14ac:dyDescent="0.35">
      <c r="C20" s="1" t="s">
        <v>30</v>
      </c>
      <c r="D20" s="8">
        <v>210</v>
      </c>
      <c r="E20" s="22" t="e">
        <f t="shared" si="0"/>
        <v>#VALUE!</v>
      </c>
      <c r="H20" s="41" t="s">
        <v>31</v>
      </c>
      <c r="I20" s="36">
        <v>210</v>
      </c>
      <c r="J20" s="37" t="s">
        <v>53</v>
      </c>
      <c r="L20" s="1" t="s">
        <v>31</v>
      </c>
      <c r="M20" s="32">
        <v>210</v>
      </c>
      <c r="N20" s="26" t="e">
        <f t="shared" si="1"/>
        <v>#DIV/0!</v>
      </c>
      <c r="P20" s="1" t="s">
        <v>31</v>
      </c>
      <c r="Q20" s="5">
        <v>210</v>
      </c>
      <c r="R20" s="46" t="e">
        <f t="shared" ref="R20:R22" si="2">Q20/SUM($L$45:$L$59)</f>
        <v>#DIV/0!</v>
      </c>
    </row>
    <row r="21" spans="3:18" x14ac:dyDescent="0.35">
      <c r="C21" s="1" t="s">
        <v>32</v>
      </c>
      <c r="D21" s="34">
        <v>291.59500000000003</v>
      </c>
      <c r="E21" s="22" t="e">
        <f t="shared" si="0"/>
        <v>#VALUE!</v>
      </c>
      <c r="H21" s="42" t="s">
        <v>33</v>
      </c>
      <c r="I21" s="30">
        <v>291.59500000000003</v>
      </c>
      <c r="J21" s="31" t="s">
        <v>56</v>
      </c>
      <c r="L21" s="1" t="s">
        <v>33</v>
      </c>
      <c r="M21" s="32">
        <v>291.58999999999997</v>
      </c>
      <c r="N21" s="26" t="e">
        <f t="shared" si="1"/>
        <v>#DIV/0!</v>
      </c>
      <c r="P21" s="1" t="s">
        <v>33</v>
      </c>
      <c r="Q21" s="49">
        <v>291.58999999999997</v>
      </c>
      <c r="R21" s="46" t="e">
        <f t="shared" si="2"/>
        <v>#DIV/0!</v>
      </c>
    </row>
    <row r="22" spans="3:18" x14ac:dyDescent="0.35">
      <c r="C22" s="1" t="s">
        <v>34</v>
      </c>
      <c r="D22" s="5">
        <v>181.4</v>
      </c>
      <c r="E22" s="22" t="e">
        <f t="shared" si="0"/>
        <v>#VALUE!</v>
      </c>
      <c r="H22" s="41" t="s">
        <v>35</v>
      </c>
      <c r="I22" s="36" t="s">
        <v>57</v>
      </c>
      <c r="J22" s="37" t="s">
        <v>53</v>
      </c>
      <c r="L22" s="1" t="s">
        <v>35</v>
      </c>
      <c r="M22" s="32">
        <v>181.4</v>
      </c>
      <c r="N22" s="26" t="e">
        <f t="shared" si="1"/>
        <v>#DIV/0!</v>
      </c>
      <c r="P22" s="1" t="s">
        <v>35</v>
      </c>
      <c r="Q22" s="50">
        <v>181.4</v>
      </c>
      <c r="R22" s="51" t="e">
        <f t="shared" si="2"/>
        <v>#DIV/0!</v>
      </c>
    </row>
    <row r="23" spans="3:18" x14ac:dyDescent="0.35">
      <c r="C23" s="1" t="s">
        <v>36</v>
      </c>
      <c r="D23" s="1">
        <v>264.8</v>
      </c>
      <c r="E23" s="22" t="e">
        <f t="shared" si="0"/>
        <v>#VALUE!</v>
      </c>
      <c r="H23" s="42" t="s">
        <v>37</v>
      </c>
      <c r="I23" s="30" t="s">
        <v>58</v>
      </c>
      <c r="J23" s="31" t="s">
        <v>53</v>
      </c>
      <c r="L23" s="1" t="s">
        <v>37</v>
      </c>
      <c r="M23" s="32">
        <v>264.8</v>
      </c>
      <c r="N23" s="26" t="e">
        <f t="shared" si="1"/>
        <v>#DIV/0!</v>
      </c>
      <c r="P23" s="1" t="s">
        <v>37</v>
      </c>
      <c r="Q23" s="5" t="s">
        <v>59</v>
      </c>
      <c r="R23" s="5" t="s">
        <v>60</v>
      </c>
    </row>
    <row r="24" spans="3:18" ht="15" thickBot="1" x14ac:dyDescent="0.4">
      <c r="C24" s="9" t="s">
        <v>38</v>
      </c>
      <c r="D24" s="9">
        <v>215.77500000000001</v>
      </c>
      <c r="E24" s="22" t="e">
        <f t="shared" si="0"/>
        <v>#VALUE!</v>
      </c>
      <c r="H24" s="41" t="s">
        <v>39</v>
      </c>
      <c r="I24" s="52">
        <v>215.75</v>
      </c>
      <c r="J24" s="37" t="s">
        <v>53</v>
      </c>
      <c r="L24" s="53" t="s">
        <v>39</v>
      </c>
      <c r="M24" s="54">
        <v>216</v>
      </c>
      <c r="N24" s="26" t="e">
        <f t="shared" si="1"/>
        <v>#DIV/0!</v>
      </c>
      <c r="P24" s="53" t="s">
        <v>39</v>
      </c>
      <c r="Q24" s="55">
        <v>216</v>
      </c>
      <c r="R24" s="28" t="e">
        <f>Q24/SUM($L$45:$L$59)</f>
        <v>#DIV/0!</v>
      </c>
    </row>
    <row r="25" spans="3:18" x14ac:dyDescent="0.35">
      <c r="C25" s="12" t="s">
        <v>40</v>
      </c>
      <c r="D25" s="56">
        <f>SUM(D10:D24)</f>
        <v>5202.0269999999991</v>
      </c>
      <c r="E25" s="11"/>
      <c r="H25" s="57" t="s">
        <v>40</v>
      </c>
      <c r="I25" s="58" t="s">
        <v>61</v>
      </c>
      <c r="J25" s="59"/>
      <c r="L25" s="10" t="s">
        <v>40</v>
      </c>
      <c r="M25" s="60">
        <f>SUM(M10:M24)</f>
        <v>5202.24</v>
      </c>
      <c r="N25" s="8"/>
      <c r="P25" s="10" t="s">
        <v>40</v>
      </c>
      <c r="Q25" s="61">
        <f>SUM(Q10:Q24)</f>
        <v>4937.9449999999997</v>
      </c>
      <c r="R25" s="62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2026-04-24T07:19:52Z</dcterms:modified>
</cp:coreProperties>
</file>