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0F26D7E3-908C-4029-B983-2BC6207AF98A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6" i="1" l="1"/>
  <c r="X26" i="1"/>
  <c r="W26" i="1"/>
  <c r="V26" i="1"/>
  <c r="U26" i="1"/>
  <c r="P26" i="1"/>
  <c r="O26" i="1"/>
  <c r="N26" i="1"/>
  <c r="M26" i="1"/>
  <c r="L26" i="1"/>
  <c r="H26" i="1"/>
  <c r="G26" i="1"/>
  <c r="F26" i="1"/>
  <c r="E26" i="1"/>
  <c r="D26" i="1"/>
  <c r="AH25" i="1"/>
  <c r="Z25" i="1"/>
  <c r="Q25" i="1"/>
  <c r="I25" i="1"/>
  <c r="Q24" i="1"/>
  <c r="I24" i="1"/>
  <c r="AH22" i="1"/>
  <c r="Z22" i="1"/>
  <c r="Q22" i="1"/>
  <c r="I22" i="1"/>
  <c r="Z21" i="1"/>
  <c r="AC21" i="1" s="1"/>
  <c r="AH21" i="1" s="1"/>
  <c r="Q21" i="1"/>
  <c r="I21" i="1"/>
  <c r="Q20" i="1"/>
  <c r="I20" i="1"/>
  <c r="Z19" i="1"/>
  <c r="Q19" i="1"/>
  <c r="I19" i="1"/>
  <c r="AH18" i="1"/>
  <c r="Z18" i="1"/>
  <c r="Q18" i="1"/>
  <c r="I18" i="1"/>
  <c r="AH17" i="1"/>
  <c r="Z17" i="1"/>
  <c r="Q17" i="1"/>
  <c r="I17" i="1"/>
  <c r="AH16" i="1"/>
  <c r="Z16" i="1"/>
  <c r="Q16" i="1"/>
  <c r="I16" i="1"/>
  <c r="Z15" i="1"/>
  <c r="Q15" i="1"/>
  <c r="I15" i="1"/>
  <c r="AH14" i="1"/>
  <c r="Z14" i="1"/>
  <c r="Q14" i="1"/>
  <c r="I14" i="1"/>
  <c r="Z13" i="1"/>
  <c r="Q13" i="1"/>
  <c r="I13" i="1"/>
  <c r="AH12" i="1"/>
  <c r="Q12" i="1"/>
  <c r="I12" i="1"/>
  <c r="Z11" i="1"/>
  <c r="Z26" i="1" s="1"/>
  <c r="Q11" i="1"/>
  <c r="Q26" i="1" s="1"/>
  <c r="I11" i="1"/>
  <c r="I26" i="1" s="1"/>
</calcChain>
</file>

<file path=xl/sharedStrings.xml><?xml version="1.0" encoding="utf-8"?>
<sst xmlns="http://schemas.openxmlformats.org/spreadsheetml/2006/main" count="160" uniqueCount="64">
  <si>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</si>
  <si>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</si>
  <si>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</si>
  <si>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</si>
  <si>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</si>
  <si>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</si>
  <si>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</si>
  <si>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</si>
  <si>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</si>
  <si>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</si>
  <si>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</si>
  <si>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</si>
  <si>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</si>
  <si>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</si>
  <si>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</si>
  <si>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</si>
  <si>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</si>
  <si>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</si>
  <si>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</si>
  <si>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</si>
  <si>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</si>
  <si>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</si>
  <si>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</si>
  <si>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</si>
  <si>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</si>
  <si>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</si>
  <si>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</si>
  <si>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</si>
  <si>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</si>
  <si>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</si>
  <si>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</si>
  <si>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</si>
  <si>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</si>
  <si>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</si>
  <si>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</si>
  <si>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</si>
  <si>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</si>
  <si>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</si>
  <si>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</si>
  <si>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</si>
  <si>
    <t>Jumlah</t>
  </si>
  <si>
    <t>(4)</t>
  </si>
  <si>
    <t>(5)</t>
  </si>
  <si>
    <t>(6)</t>
  </si>
  <si>
    <t>-</t>
  </si>
  <si>
    <t>#ERROR!</t>
  </si>
  <si>
    <t xml:space="preserve">Tabel : 1.4  Luas Lahan Bukan Sawah Menurut Jenis Penggunaan dan Desa di </t>
  </si>
  <si>
    <t>Pekarangan/
Bangunan</t>
  </si>
  <si>
    <t>Tegal/
Kebun/
Huma</t>
  </si>
  <si>
    <t>Padang Gembala</t>
  </si>
  <si>
    <t>Tambak/
Kolam/
Empang</t>
  </si>
  <si>
    <t>Lain-lain</t>
  </si>
  <si>
    <t>(7)</t>
  </si>
  <si>
    <t>0,40</t>
  </si>
  <si>
    <t>1,576,58</t>
  </si>
  <si>
    <t>4,32</t>
  </si>
  <si>
    <t>0,53</t>
  </si>
  <si>
    <t>1.613.68</t>
  </si>
  <si>
    <t>8.00</t>
  </si>
  <si>
    <t>7.00</t>
  </si>
  <si>
    <t>15.00</t>
  </si>
  <si>
    <t>72,26</t>
  </si>
  <si>
    <t>16,89</t>
  </si>
  <si>
    <t>94,15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</si>
</sst>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"/>
    <numFmt numFmtId="170" formatCode="_-* #,##0_-;\-* #,##0_-;_-* &quot;-&quot;??_-;_-@"/>
    <numFmt numFmtId="171" formatCode="_-* #,##0.00_-;\-* #,##0.00_-;_-* &quot;-&quot;??.00_-;_-@"/>
    <numFmt numFmtId="172" formatCode="_-* #,##0.000_-;\-* #,##0.000_-;_-* &quot;-&quot;??.000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49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70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171" fontId="1" fillId="0" borderId="0" xfId="0" applyNumberFormat="1" applyFont="1"/>
    <xf numFmtId="171" fontId="1" fillId="0" borderId="0" xfId="0" applyNumberFormat="1" applyFont="1" applyAlignment="1">
      <alignment horizontal="right"/>
    </xf>
    <xf numFmtId="172" fontId="1" fillId="0" borderId="0" xfId="0" applyNumberFormat="1" applyFont="1" applyAlignment="1">
      <alignment horizontal="right"/>
    </xf>
    <xf numFmtId="170" fontId="1" fillId="0" borderId="0" xfId="0" applyNumberFormat="1" applyFont="1"/>
    <xf numFmtId="171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C4:AH26"/>
  <sheetViews>
    <sheetView tabSelected="1" workbookViewId="0">
      <selection activeCell="C4" sqref="C4:AH26"/>
    </sheetView>
  </sheetViews>
  <sheetFormatPr defaultRowHeight="14.5"/>
  <sheetData>
    <row r="4" spans="3:34">
      <c r="C4" s="1" t="s">
        <v>46</v>
      </c>
      <c r="D4" s="1"/>
      <c r="E4" s="1"/>
      <c r="F4" s="1"/>
      <c r="G4" s="1"/>
      <c r="H4" s="1"/>
      <c r="I4" s="1"/>
      <c r="J4" s="1"/>
      <c r="K4" s="1" t="s">
        <v>46</v>
      </c>
      <c r="L4" s="1"/>
      <c r="M4" s="1"/>
      <c r="N4" s="1"/>
      <c r="O4" s="1"/>
      <c r="P4" s="1"/>
      <c r="Q4" s="1"/>
      <c r="R4" s="1"/>
      <c r="S4" s="1"/>
      <c r="T4" s="1" t="s">
        <v>46</v>
      </c>
      <c r="U4" s="1"/>
      <c r="V4" s="1"/>
      <c r="W4" s="1"/>
      <c r="X4" s="1"/>
      <c r="Y4" s="1"/>
      <c r="Z4" s="1"/>
      <c r="AA4" s="1"/>
      <c r="AB4" s="1" t="s">
        <v>46</v>
      </c>
      <c r="AC4" s="1"/>
      <c r="AD4" s="1"/>
      <c r="AE4" s="1"/>
      <c r="AF4" s="1"/>
      <c r="AG4" s="1"/>
      <c r="AH4" s="1"/>
    </row>
    <row r="5" spans="3:34">
      <c r="C5" s="1" t="s">
        <v>0</v>
      </c>
      <c r="D5" s="1"/>
      <c r="E5" s="1"/>
      <c r="F5" s="1"/>
      <c r="G5" s="1"/>
      <c r="H5" s="1"/>
      <c r="I5" s="1"/>
      <c r="J5" s="1"/>
      <c r="K5" s="1" t="s">
        <v>1</v>
      </c>
      <c r="L5" s="1"/>
      <c r="M5" s="1"/>
      <c r="N5" s="1"/>
      <c r="O5" s="1"/>
      <c r="P5" s="1"/>
      <c r="Q5" s="1"/>
      <c r="R5" s="1"/>
      <c r="S5" s="1"/>
      <c r="T5" s="1" t="s">
        <v>1</v>
      </c>
      <c r="U5" s="1"/>
      <c r="V5" s="1"/>
      <c r="W5" s="1"/>
      <c r="X5" s="1"/>
      <c r="Y5" s="1"/>
      <c r="Z5" s="1"/>
      <c r="AA5" s="1"/>
      <c r="AB5" s="1" t="s">
        <v>1</v>
      </c>
      <c r="AC5" s="1"/>
      <c r="AD5" s="1"/>
      <c r="AE5" s="1"/>
      <c r="AF5" s="1"/>
      <c r="AG5" s="1"/>
      <c r="AH5" s="1"/>
    </row>
    <row r="6" spans="3:34">
      <c r="C6" s="1" t="s">
        <v>2</v>
      </c>
      <c r="D6" s="1"/>
      <c r="E6" s="1"/>
      <c r="F6" s="1"/>
      <c r="G6" s="1"/>
      <c r="H6" s="1"/>
      <c r="I6" s="1"/>
      <c r="J6" s="1"/>
      <c r="K6" s="1" t="s">
        <v>3</v>
      </c>
      <c r="L6" s="1"/>
      <c r="M6" s="1"/>
      <c r="N6" s="1"/>
      <c r="O6" s="1"/>
      <c r="P6" s="1"/>
      <c r="Q6" s="1"/>
      <c r="R6" s="1"/>
      <c r="S6" s="1"/>
      <c r="T6" s="1" t="s">
        <v>4</v>
      </c>
      <c r="U6" s="1"/>
      <c r="V6" s="1"/>
      <c r="W6" s="1"/>
      <c r="X6" s="1"/>
      <c r="Y6" s="1"/>
      <c r="Z6" s="1"/>
      <c r="AA6" s="1"/>
      <c r="AB6" s="1" t="s">
        <v>5</v>
      </c>
      <c r="AC6" s="1"/>
      <c r="AD6" s="1"/>
      <c r="AE6" s="1"/>
      <c r="AF6" s="1"/>
      <c r="AG6" s="1"/>
      <c r="AH6" s="1"/>
    </row>
    <row r="7" spans="3:34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3:34">
      <c r="C8" s="11" t="s">
        <v>6</v>
      </c>
      <c r="D8" s="17" t="s">
        <v>47</v>
      </c>
      <c r="E8" s="17" t="s">
        <v>48</v>
      </c>
      <c r="F8" s="17" t="s">
        <v>49</v>
      </c>
      <c r="G8" s="17" t="s">
        <v>50</v>
      </c>
      <c r="H8" s="11" t="s">
        <v>51</v>
      </c>
      <c r="I8" s="11" t="s">
        <v>40</v>
      </c>
      <c r="J8" s="1"/>
      <c r="K8" s="11" t="s">
        <v>6</v>
      </c>
      <c r="L8" s="17" t="s">
        <v>47</v>
      </c>
      <c r="M8" s="17" t="s">
        <v>48</v>
      </c>
      <c r="N8" s="17" t="s">
        <v>49</v>
      </c>
      <c r="O8" s="17" t="s">
        <v>50</v>
      </c>
      <c r="P8" s="11" t="s">
        <v>51</v>
      </c>
      <c r="Q8" s="11" t="s">
        <v>40</v>
      </c>
      <c r="R8" s="1"/>
      <c r="S8" s="1"/>
      <c r="T8" s="11" t="s">
        <v>6</v>
      </c>
      <c r="U8" s="17" t="s">
        <v>47</v>
      </c>
      <c r="V8" s="17" t="s">
        <v>48</v>
      </c>
      <c r="W8" s="17" t="s">
        <v>49</v>
      </c>
      <c r="X8" s="17" t="s">
        <v>50</v>
      </c>
      <c r="Y8" s="11" t="s">
        <v>51</v>
      </c>
      <c r="Z8" s="11" t="s">
        <v>40</v>
      </c>
      <c r="AA8" s="1"/>
      <c r="AB8" s="11" t="s">
        <v>6</v>
      </c>
      <c r="AC8" s="17" t="s">
        <v>47</v>
      </c>
      <c r="AD8" s="17" t="s">
        <v>48</v>
      </c>
      <c r="AE8" s="17" t="s">
        <v>49</v>
      </c>
      <c r="AF8" s="17" t="s">
        <v>50</v>
      </c>
      <c r="AG8" s="11" t="s">
        <v>51</v>
      </c>
      <c r="AH8" s="11" t="s">
        <v>40</v>
      </c>
    </row>
    <row r="9" spans="3:34">
      <c r="C9" s="2"/>
      <c r="D9" s="2"/>
      <c r="E9" s="2"/>
      <c r="F9" s="2"/>
      <c r="G9" s="2"/>
      <c r="H9" s="2"/>
      <c r="I9" s="2"/>
      <c r="J9" s="1"/>
      <c r="K9" s="2"/>
      <c r="L9" s="2"/>
      <c r="M9" s="2"/>
      <c r="N9" s="2"/>
      <c r="O9" s="2"/>
      <c r="P9" s="2"/>
      <c r="Q9" s="2"/>
      <c r="R9" s="1"/>
      <c r="S9" s="1"/>
      <c r="T9" s="2"/>
      <c r="U9" s="2"/>
      <c r="V9" s="2"/>
      <c r="W9" s="2"/>
      <c r="X9" s="2"/>
      <c r="Y9" s="2"/>
      <c r="Z9" s="2"/>
      <c r="AA9" s="1"/>
      <c r="AB9" s="2"/>
      <c r="AC9" s="2"/>
      <c r="AD9" s="2"/>
      <c r="AE9" s="2"/>
      <c r="AF9" s="2"/>
      <c r="AG9" s="2"/>
      <c r="AH9" s="2"/>
    </row>
    <row r="10" spans="3:34">
      <c r="C10" s="3" t="s">
        <v>7</v>
      </c>
      <c r="D10" s="4" t="s">
        <v>8</v>
      </c>
      <c r="E10" s="4" t="s">
        <v>9</v>
      </c>
      <c r="F10" s="4" t="s">
        <v>41</v>
      </c>
      <c r="G10" s="4" t="s">
        <v>42</v>
      </c>
      <c r="H10" s="3" t="s">
        <v>43</v>
      </c>
      <c r="I10" s="3" t="s">
        <v>52</v>
      </c>
      <c r="J10" s="12"/>
      <c r="K10" s="7" t="s">
        <v>7</v>
      </c>
      <c r="L10" s="8" t="s">
        <v>8</v>
      </c>
      <c r="M10" s="8" t="s">
        <v>9</v>
      </c>
      <c r="N10" s="8" t="s">
        <v>41</v>
      </c>
      <c r="O10" s="8" t="s">
        <v>42</v>
      </c>
      <c r="P10" s="7" t="s">
        <v>43</v>
      </c>
      <c r="Q10" s="7" t="s">
        <v>52</v>
      </c>
      <c r="R10" s="1"/>
      <c r="S10" s="1"/>
      <c r="T10" s="7" t="s">
        <v>7</v>
      </c>
      <c r="U10" s="8" t="s">
        <v>8</v>
      </c>
      <c r="V10" s="8" t="s">
        <v>9</v>
      </c>
      <c r="W10" s="8" t="s">
        <v>41</v>
      </c>
      <c r="X10" s="8" t="s">
        <v>42</v>
      </c>
      <c r="Y10" s="7" t="s">
        <v>43</v>
      </c>
      <c r="Z10" s="7" t="s">
        <v>52</v>
      </c>
      <c r="AA10" s="1"/>
      <c r="AB10" s="7" t="s">
        <v>7</v>
      </c>
      <c r="AC10" s="8" t="s">
        <v>8</v>
      </c>
      <c r="AD10" s="8" t="s">
        <v>9</v>
      </c>
      <c r="AE10" s="8" t="s">
        <v>41</v>
      </c>
      <c r="AF10" s="8" t="s">
        <v>42</v>
      </c>
      <c r="AG10" s="7" t="s">
        <v>43</v>
      </c>
      <c r="AH10" s="7" t="s">
        <v>52</v>
      </c>
    </row>
    <row r="11" spans="3:34">
      <c r="C11" s="1" t="s">
        <v>10</v>
      </c>
      <c r="D11" s="14">
        <v>96.4</v>
      </c>
      <c r="E11" s="14">
        <v>114.2</v>
      </c>
      <c r="F11" s="14">
        <v>0</v>
      </c>
      <c r="G11" s="14">
        <v>0.3</v>
      </c>
      <c r="H11" s="14">
        <v>57</v>
      </c>
      <c r="I11" s="14">
        <f t="shared" ref="I11:I22" si="0">SUM(D11:H11)</f>
        <v>267.90000000000003</v>
      </c>
      <c r="J11" s="18"/>
      <c r="K11" s="13" t="s">
        <v>11</v>
      </c>
      <c r="L11" s="14">
        <v>96.4</v>
      </c>
      <c r="M11" s="14">
        <v>114.2</v>
      </c>
      <c r="N11" s="14">
        <v>0</v>
      </c>
      <c r="O11" s="14">
        <v>0.3</v>
      </c>
      <c r="P11" s="14">
        <v>57</v>
      </c>
      <c r="Q11" s="14">
        <f t="shared" ref="Q11:Q22" si="1">SUM(L11:P11)</f>
        <v>267.90000000000003</v>
      </c>
      <c r="R11" s="18"/>
      <c r="S11" s="1"/>
      <c r="T11" s="13" t="s">
        <v>11</v>
      </c>
      <c r="U11" s="14">
        <v>57.1</v>
      </c>
      <c r="V11" s="14">
        <v>68</v>
      </c>
      <c r="W11" s="14">
        <v>0</v>
      </c>
      <c r="X11" s="14">
        <v>0</v>
      </c>
      <c r="Y11" s="14">
        <v>0</v>
      </c>
      <c r="Z11" s="14">
        <f>U11+V11+W11+X11+Y11</f>
        <v>125.1</v>
      </c>
      <c r="AA11" s="1"/>
      <c r="AB11" s="13" t="s">
        <v>11</v>
      </c>
      <c r="AC11" s="14">
        <v>71</v>
      </c>
      <c r="AD11" s="14">
        <v>70</v>
      </c>
      <c r="AE11" s="14">
        <v>0</v>
      </c>
      <c r="AF11" s="14">
        <v>0</v>
      </c>
      <c r="AG11" s="14">
        <v>0</v>
      </c>
      <c r="AH11" s="14">
        <v>141</v>
      </c>
    </row>
    <row r="12" spans="3:34">
      <c r="C12" s="1" t="s">
        <v>12</v>
      </c>
      <c r="D12" s="19">
        <v>62.3</v>
      </c>
      <c r="E12" s="19">
        <v>64</v>
      </c>
      <c r="F12" s="18" t="s">
        <v>44</v>
      </c>
      <c r="G12" s="19">
        <v>0.4</v>
      </c>
      <c r="H12" s="19">
        <v>64</v>
      </c>
      <c r="I12" s="19">
        <f t="shared" si="0"/>
        <v>190.7</v>
      </c>
      <c r="J12" s="18"/>
      <c r="K12" s="12" t="s">
        <v>13</v>
      </c>
      <c r="L12" s="9">
        <v>62.3</v>
      </c>
      <c r="M12" s="9">
        <v>64</v>
      </c>
      <c r="N12" s="9">
        <v>0</v>
      </c>
      <c r="O12" s="9">
        <v>0.4</v>
      </c>
      <c r="P12" s="9">
        <v>64</v>
      </c>
      <c r="Q12" s="9">
        <f t="shared" si="1"/>
        <v>190.7</v>
      </c>
      <c r="R12" s="18"/>
      <c r="S12" s="1"/>
      <c r="T12" s="12" t="s">
        <v>13</v>
      </c>
      <c r="U12" s="9">
        <v>62.3</v>
      </c>
      <c r="V12" s="9">
        <v>64</v>
      </c>
      <c r="W12" s="10" t="s">
        <v>44</v>
      </c>
      <c r="X12" s="9">
        <v>0.4</v>
      </c>
      <c r="Y12" s="9">
        <v>64</v>
      </c>
      <c r="Z12" s="9">
        <v>190.7</v>
      </c>
      <c r="AA12" s="1"/>
      <c r="AB12" s="12" t="s">
        <v>13</v>
      </c>
      <c r="AC12" s="9">
        <v>62.3</v>
      </c>
      <c r="AD12" s="9">
        <v>64</v>
      </c>
      <c r="AE12" s="10" t="s">
        <v>44</v>
      </c>
      <c r="AF12" s="10" t="s">
        <v>53</v>
      </c>
      <c r="AG12" s="9">
        <v>64</v>
      </c>
      <c r="AH12" s="10">
        <f>SUM(AC12:AG12)</f>
        <v>190.3</v>
      </c>
    </row>
    <row r="13" spans="3:34">
      <c r="C13" s="1" t="s">
        <v>14</v>
      </c>
      <c r="D13" s="19">
        <v>137</v>
      </c>
      <c r="E13" s="19">
        <v>253</v>
      </c>
      <c r="F13" s="18"/>
      <c r="G13" s="18"/>
      <c r="H13" s="19">
        <v>5.0999999999999996</v>
      </c>
      <c r="I13" s="19">
        <f t="shared" si="0"/>
        <v>395.1</v>
      </c>
      <c r="J13" s="18"/>
      <c r="K13" s="12" t="s">
        <v>15</v>
      </c>
      <c r="L13" s="9">
        <v>137</v>
      </c>
      <c r="M13" s="9">
        <v>253</v>
      </c>
      <c r="N13" s="9">
        <v>0</v>
      </c>
      <c r="O13" s="9">
        <v>0</v>
      </c>
      <c r="P13" s="9">
        <v>5.0999999999999996</v>
      </c>
      <c r="Q13" s="9">
        <f t="shared" si="1"/>
        <v>395.1</v>
      </c>
      <c r="R13" s="18"/>
      <c r="S13" s="1"/>
      <c r="T13" s="12" t="s">
        <v>15</v>
      </c>
      <c r="U13" s="9">
        <v>137</v>
      </c>
      <c r="V13" s="9">
        <v>253</v>
      </c>
      <c r="W13" s="9">
        <v>0</v>
      </c>
      <c r="X13" s="9">
        <v>0</v>
      </c>
      <c r="Y13" s="9">
        <v>5.0999999999999996</v>
      </c>
      <c r="Z13" s="9">
        <f>U13+V13+Y13</f>
        <v>395.1</v>
      </c>
      <c r="AA13" s="1"/>
      <c r="AB13" s="12" t="s">
        <v>15</v>
      </c>
      <c r="AC13" s="10">
        <v>137</v>
      </c>
      <c r="AD13" s="10">
        <v>253</v>
      </c>
      <c r="AE13" s="10"/>
      <c r="AF13" s="10"/>
      <c r="AG13" s="10">
        <v>5.0999999999999996</v>
      </c>
      <c r="AH13" s="10">
        <v>395.1</v>
      </c>
    </row>
    <row r="14" spans="3:34">
      <c r="C14" s="1" t="s">
        <v>16</v>
      </c>
      <c r="D14" s="18"/>
      <c r="E14" s="18"/>
      <c r="F14" s="18"/>
      <c r="G14" s="18"/>
      <c r="H14" s="18"/>
      <c r="I14" s="19">
        <f t="shared" si="0"/>
        <v>0</v>
      </c>
      <c r="J14" s="18"/>
      <c r="K14" s="12" t="s">
        <v>17</v>
      </c>
      <c r="L14" s="9">
        <v>321.74299999999999</v>
      </c>
      <c r="M14" s="9">
        <v>20</v>
      </c>
      <c r="N14" s="9">
        <v>0</v>
      </c>
      <c r="O14" s="9">
        <v>0</v>
      </c>
      <c r="P14" s="9">
        <v>119.593</v>
      </c>
      <c r="Q14" s="9">
        <f t="shared" si="1"/>
        <v>461.33600000000001</v>
      </c>
      <c r="R14" s="18"/>
      <c r="S14" s="1"/>
      <c r="T14" s="12" t="s">
        <v>17</v>
      </c>
      <c r="U14" s="9">
        <v>321.74299999999999</v>
      </c>
      <c r="V14" s="9">
        <v>20</v>
      </c>
      <c r="W14" s="9">
        <v>0</v>
      </c>
      <c r="X14" s="9">
        <v>0</v>
      </c>
      <c r="Y14" s="9">
        <v>119.593</v>
      </c>
      <c r="Z14" s="9">
        <f t="shared" ref="Z14:Z19" si="2">SUM(U14:Y14)</f>
        <v>461.33600000000001</v>
      </c>
      <c r="AA14" s="1"/>
      <c r="AB14" s="12" t="s">
        <v>17</v>
      </c>
      <c r="AC14" s="9">
        <v>321.74299999999999</v>
      </c>
      <c r="AD14" s="9">
        <v>20</v>
      </c>
      <c r="AE14" s="9">
        <v>0</v>
      </c>
      <c r="AF14" s="9">
        <v>0</v>
      </c>
      <c r="AG14" s="9">
        <v>119.593</v>
      </c>
      <c r="AH14" s="9">
        <f>SUM(AC14:AG14)</f>
        <v>461.33600000000001</v>
      </c>
    </row>
    <row r="15" spans="3:34">
      <c r="C15" s="1" t="s">
        <v>18</v>
      </c>
      <c r="D15" s="19">
        <v>1576.575</v>
      </c>
      <c r="E15" s="19">
        <v>4.3150000000000004</v>
      </c>
      <c r="F15" s="19">
        <v>0</v>
      </c>
      <c r="G15" s="19">
        <v>0.52500000000000002</v>
      </c>
      <c r="H15" s="19">
        <v>32.25</v>
      </c>
      <c r="I15" s="19">
        <f t="shared" si="0"/>
        <v>1613.6650000000002</v>
      </c>
      <c r="J15" s="18"/>
      <c r="K15" s="1" t="s">
        <v>19</v>
      </c>
      <c r="L15" s="9">
        <v>1576.575</v>
      </c>
      <c r="M15" s="9">
        <v>4.3150000000000004</v>
      </c>
      <c r="N15" s="9">
        <v>0</v>
      </c>
      <c r="O15" s="9">
        <v>0.52500000000000002</v>
      </c>
      <c r="P15" s="9">
        <v>32.25</v>
      </c>
      <c r="Q15" s="9">
        <f t="shared" si="1"/>
        <v>1613.6650000000002</v>
      </c>
      <c r="R15" s="18"/>
      <c r="S15" s="1"/>
      <c r="T15" s="1" t="s">
        <v>19</v>
      </c>
      <c r="U15" s="9">
        <v>1576.575</v>
      </c>
      <c r="V15" s="9">
        <v>4.3150000000000004</v>
      </c>
      <c r="W15" s="9">
        <v>0</v>
      </c>
      <c r="X15" s="9">
        <v>0.52500000000000002</v>
      </c>
      <c r="Y15" s="9">
        <v>32.25</v>
      </c>
      <c r="Z15" s="9">
        <f t="shared" si="2"/>
        <v>1613.6650000000002</v>
      </c>
      <c r="AA15" s="1"/>
      <c r="AB15" s="1" t="s">
        <v>19</v>
      </c>
      <c r="AC15" s="9" t="s">
        <v>54</v>
      </c>
      <c r="AD15" s="9" t="s">
        <v>55</v>
      </c>
      <c r="AE15" s="9">
        <v>0</v>
      </c>
      <c r="AF15" s="9" t="s">
        <v>56</v>
      </c>
      <c r="AG15" s="9">
        <v>32.25</v>
      </c>
      <c r="AH15" s="9" t="s">
        <v>57</v>
      </c>
    </row>
    <row r="16" spans="3:34">
      <c r="C16" s="1" t="s">
        <v>20</v>
      </c>
      <c r="D16" s="19">
        <v>47.87</v>
      </c>
      <c r="E16" s="19" t="s">
        <v>45</v>
      </c>
      <c r="F16" s="19">
        <v>0</v>
      </c>
      <c r="G16" s="19">
        <v>0.88</v>
      </c>
      <c r="H16" s="19" t="s">
        <v>45</v>
      </c>
      <c r="I16" s="19">
        <f t="shared" si="0"/>
        <v>48.75</v>
      </c>
      <c r="J16" s="18"/>
      <c r="K16" s="1" t="s">
        <v>21</v>
      </c>
      <c r="L16" s="9">
        <v>47.87</v>
      </c>
      <c r="M16" s="9" t="s">
        <v>45</v>
      </c>
      <c r="N16" s="9">
        <v>0</v>
      </c>
      <c r="O16" s="9">
        <v>0.88</v>
      </c>
      <c r="P16" s="9" t="s">
        <v>45</v>
      </c>
      <c r="Q16" s="9">
        <f t="shared" si="1"/>
        <v>48.75</v>
      </c>
      <c r="R16" s="18"/>
      <c r="S16" s="1"/>
      <c r="T16" s="1" t="s">
        <v>21</v>
      </c>
      <c r="U16" s="9">
        <v>47.87</v>
      </c>
      <c r="V16" s="9" t="s">
        <v>45</v>
      </c>
      <c r="W16" s="9">
        <v>0</v>
      </c>
      <c r="X16" s="9">
        <v>0.88</v>
      </c>
      <c r="Y16" s="9" t="s">
        <v>45</v>
      </c>
      <c r="Z16" s="9">
        <f t="shared" si="2"/>
        <v>48.75</v>
      </c>
      <c r="AA16" s="1"/>
      <c r="AB16" s="1" t="s">
        <v>21</v>
      </c>
      <c r="AC16" s="9">
        <v>47.87</v>
      </c>
      <c r="AD16" s="9">
        <v>41.92</v>
      </c>
      <c r="AE16" s="9">
        <v>0</v>
      </c>
      <c r="AF16" s="9">
        <v>0.88</v>
      </c>
      <c r="AG16" s="9">
        <v>163.15</v>
      </c>
      <c r="AH16" s="9">
        <f t="shared" ref="AH16:AH18" si="3">SUM(AC16:AG16)</f>
        <v>253.82</v>
      </c>
    </row>
    <row r="17" spans="3:34">
      <c r="C17" s="1" t="s">
        <v>22</v>
      </c>
      <c r="D17" s="19">
        <v>4.9000000000000004</v>
      </c>
      <c r="E17" s="19">
        <v>12</v>
      </c>
      <c r="F17" s="18"/>
      <c r="G17" s="19">
        <v>0.17499999999999999</v>
      </c>
      <c r="H17" s="18"/>
      <c r="I17" s="19">
        <f t="shared" si="0"/>
        <v>17.074999999999999</v>
      </c>
      <c r="J17" s="18"/>
      <c r="K17" s="1" t="s">
        <v>23</v>
      </c>
      <c r="L17" s="9">
        <v>4.9000000000000004</v>
      </c>
      <c r="M17" s="9">
        <v>12</v>
      </c>
      <c r="N17" s="9">
        <v>0</v>
      </c>
      <c r="O17" s="9">
        <v>0.17499999999999999</v>
      </c>
      <c r="P17" s="9">
        <v>0</v>
      </c>
      <c r="Q17" s="9">
        <f t="shared" si="1"/>
        <v>17.074999999999999</v>
      </c>
      <c r="R17" s="18"/>
      <c r="S17" s="1"/>
      <c r="T17" s="1" t="s">
        <v>23</v>
      </c>
      <c r="U17" s="9">
        <v>4.9000000000000004</v>
      </c>
      <c r="V17" s="9">
        <v>12</v>
      </c>
      <c r="W17" s="9">
        <v>0</v>
      </c>
      <c r="X17" s="9">
        <v>0.17499999999999999</v>
      </c>
      <c r="Y17" s="9">
        <v>0</v>
      </c>
      <c r="Z17" s="9">
        <f t="shared" si="2"/>
        <v>17.074999999999999</v>
      </c>
      <c r="AA17" s="1"/>
      <c r="AB17" s="1" t="s">
        <v>23</v>
      </c>
      <c r="AC17" s="9">
        <v>6.7</v>
      </c>
      <c r="AD17" s="9">
        <v>10</v>
      </c>
      <c r="AE17" s="9">
        <v>0</v>
      </c>
      <c r="AF17" s="9">
        <v>0.21</v>
      </c>
      <c r="AG17" s="10"/>
      <c r="AH17" s="9">
        <f t="shared" si="3"/>
        <v>16.91</v>
      </c>
    </row>
    <row r="18" spans="3:34">
      <c r="C18" s="1" t="s">
        <v>24</v>
      </c>
      <c r="D18" s="20">
        <v>89.411000000000001</v>
      </c>
      <c r="E18" s="19">
        <v>38</v>
      </c>
      <c r="F18" s="18"/>
      <c r="G18" s="18"/>
      <c r="H18" s="18"/>
      <c r="I18" s="19">
        <f t="shared" si="0"/>
        <v>127.411</v>
      </c>
      <c r="J18" s="18"/>
      <c r="K18" s="1" t="s">
        <v>25</v>
      </c>
      <c r="L18" s="9">
        <v>89.411000000000001</v>
      </c>
      <c r="M18" s="9">
        <v>38</v>
      </c>
      <c r="N18" s="9">
        <v>0</v>
      </c>
      <c r="O18" s="9">
        <v>0</v>
      </c>
      <c r="P18" s="9">
        <v>0</v>
      </c>
      <c r="Q18" s="9">
        <f t="shared" si="1"/>
        <v>127.411</v>
      </c>
      <c r="R18" s="18"/>
      <c r="S18" s="1"/>
      <c r="T18" s="1" t="s">
        <v>25</v>
      </c>
      <c r="U18" s="9">
        <v>89.411000000000001</v>
      </c>
      <c r="V18" s="9">
        <v>38</v>
      </c>
      <c r="W18" s="10"/>
      <c r="X18" s="10"/>
      <c r="Y18" s="10"/>
      <c r="Z18" s="9">
        <f t="shared" si="2"/>
        <v>127.411</v>
      </c>
      <c r="AA18" s="1"/>
      <c r="AB18" s="1" t="s">
        <v>25</v>
      </c>
      <c r="AC18" s="9">
        <v>89.411000000000001</v>
      </c>
      <c r="AD18" s="9">
        <v>38</v>
      </c>
      <c r="AE18" s="10"/>
      <c r="AF18" s="10"/>
      <c r="AG18" s="10"/>
      <c r="AH18" s="9">
        <f t="shared" si="3"/>
        <v>127.411</v>
      </c>
    </row>
    <row r="19" spans="3:34">
      <c r="C19" s="1" t="s">
        <v>26</v>
      </c>
      <c r="D19" s="15">
        <v>8</v>
      </c>
      <c r="E19" s="15">
        <v>28200</v>
      </c>
      <c r="F19" s="21"/>
      <c r="G19" s="21"/>
      <c r="H19" s="21"/>
      <c r="I19" s="15">
        <f t="shared" si="0"/>
        <v>28208</v>
      </c>
      <c r="J19" s="21"/>
      <c r="K19" s="1" t="s">
        <v>27</v>
      </c>
      <c r="L19" s="9">
        <v>28.765000000000001</v>
      </c>
      <c r="M19" s="9">
        <v>28.2</v>
      </c>
      <c r="N19" s="9">
        <v>0</v>
      </c>
      <c r="O19" s="9">
        <v>0</v>
      </c>
      <c r="P19" s="9">
        <v>0</v>
      </c>
      <c r="Q19" s="9">
        <f t="shared" si="1"/>
        <v>56.965000000000003</v>
      </c>
      <c r="R19" s="21"/>
      <c r="S19" s="1"/>
      <c r="T19" s="1" t="s">
        <v>27</v>
      </c>
      <c r="U19" s="9">
        <v>28.765000000000001</v>
      </c>
      <c r="V19" s="9">
        <v>28.2</v>
      </c>
      <c r="W19" s="9">
        <v>0</v>
      </c>
      <c r="X19" s="9">
        <v>0</v>
      </c>
      <c r="Y19" s="9">
        <v>0</v>
      </c>
      <c r="Z19" s="9">
        <f t="shared" si="2"/>
        <v>56.965000000000003</v>
      </c>
      <c r="AA19" s="1"/>
      <c r="AB19" s="1" t="s">
        <v>27</v>
      </c>
      <c r="AC19" s="9">
        <v>28.765000000000001</v>
      </c>
      <c r="AD19" s="9">
        <v>28.2</v>
      </c>
      <c r="AE19" s="10"/>
      <c r="AF19" s="10"/>
      <c r="AG19" s="10"/>
      <c r="AH19" s="9">
        <v>56.97</v>
      </c>
    </row>
    <row r="20" spans="3:34">
      <c r="C20" s="1" t="s">
        <v>28</v>
      </c>
      <c r="D20" s="19">
        <v>8</v>
      </c>
      <c r="E20" s="19">
        <v>7</v>
      </c>
      <c r="F20" s="18"/>
      <c r="G20" s="18"/>
      <c r="H20" s="18"/>
      <c r="I20" s="19">
        <f t="shared" si="0"/>
        <v>15</v>
      </c>
      <c r="J20" s="18"/>
      <c r="K20" s="1" t="s">
        <v>29</v>
      </c>
      <c r="L20" s="9">
        <v>8</v>
      </c>
      <c r="M20" s="9">
        <v>7</v>
      </c>
      <c r="N20" s="9">
        <v>0</v>
      </c>
      <c r="O20" s="9">
        <v>0</v>
      </c>
      <c r="P20" s="9">
        <v>0</v>
      </c>
      <c r="Q20" s="9">
        <f t="shared" si="1"/>
        <v>15</v>
      </c>
      <c r="R20" s="18"/>
      <c r="S20" s="1"/>
      <c r="T20" s="1" t="s">
        <v>29</v>
      </c>
      <c r="U20" s="10" t="s">
        <v>58</v>
      </c>
      <c r="V20" s="10" t="s">
        <v>59</v>
      </c>
      <c r="W20" s="9">
        <v>0</v>
      </c>
      <c r="X20" s="10" t="s">
        <v>44</v>
      </c>
      <c r="Y20" s="10" t="s">
        <v>44</v>
      </c>
      <c r="Z20" s="10" t="s">
        <v>60</v>
      </c>
      <c r="AA20" s="1"/>
      <c r="AB20" s="1" t="s">
        <v>29</v>
      </c>
      <c r="AC20" s="9">
        <v>80</v>
      </c>
      <c r="AD20" s="9">
        <v>70</v>
      </c>
      <c r="AE20" s="10"/>
      <c r="AF20" s="10"/>
      <c r="AG20" s="10"/>
      <c r="AH20" s="9">
        <v>150</v>
      </c>
    </row>
    <row r="21" spans="3:34">
      <c r="C21" s="1" t="s">
        <v>30</v>
      </c>
      <c r="D21" s="18"/>
      <c r="E21" s="18"/>
      <c r="F21" s="18"/>
      <c r="G21" s="18"/>
      <c r="H21" s="18"/>
      <c r="I21" s="19">
        <f t="shared" si="0"/>
        <v>0</v>
      </c>
      <c r="J21" s="18"/>
      <c r="K21" s="1" t="s">
        <v>31</v>
      </c>
      <c r="L21" s="9">
        <v>108</v>
      </c>
      <c r="M21" s="9">
        <v>0</v>
      </c>
      <c r="N21" s="9">
        <v>0</v>
      </c>
      <c r="O21" s="9">
        <v>0</v>
      </c>
      <c r="P21" s="9">
        <v>0</v>
      </c>
      <c r="Q21" s="9">
        <f t="shared" si="1"/>
        <v>108</v>
      </c>
      <c r="R21" s="18"/>
      <c r="S21" s="1"/>
      <c r="T21" s="1" t="s">
        <v>31</v>
      </c>
      <c r="U21" s="9">
        <v>108</v>
      </c>
      <c r="V21" s="9">
        <v>0</v>
      </c>
      <c r="W21" s="9">
        <v>0</v>
      </c>
      <c r="X21" s="9">
        <v>0</v>
      </c>
      <c r="Y21" s="9">
        <v>0</v>
      </c>
      <c r="Z21" s="9">
        <f t="shared" ref="Z21:Z22" si="4">SUM(U21:Y21)</f>
        <v>108</v>
      </c>
      <c r="AA21" s="1"/>
      <c r="AB21" s="1" t="s">
        <v>31</v>
      </c>
      <c r="AC21" s="9">
        <f>SUM(X21:AB21)</f>
        <v>108</v>
      </c>
      <c r="AD21" s="10"/>
      <c r="AE21" s="10"/>
      <c r="AF21" s="10"/>
      <c r="AG21" s="10"/>
      <c r="AH21" s="9">
        <f t="shared" ref="AH21:AH22" si="5">SUM(AC21:AG21)</f>
        <v>108</v>
      </c>
    </row>
    <row r="22" spans="3:34">
      <c r="C22" s="1" t="s">
        <v>32</v>
      </c>
      <c r="D22" s="19">
        <v>29.215</v>
      </c>
      <c r="E22" s="19">
        <v>1.825</v>
      </c>
      <c r="F22" s="19">
        <v>0</v>
      </c>
      <c r="G22" s="19">
        <v>0</v>
      </c>
      <c r="H22" s="19">
        <v>0</v>
      </c>
      <c r="I22" s="19">
        <f t="shared" si="0"/>
        <v>31.04</v>
      </c>
      <c r="J22" s="18"/>
      <c r="K22" s="1" t="s">
        <v>33</v>
      </c>
      <c r="L22" s="9">
        <v>29.215</v>
      </c>
      <c r="M22" s="9">
        <v>1.825</v>
      </c>
      <c r="N22" s="9">
        <v>0</v>
      </c>
      <c r="O22" s="9">
        <v>0</v>
      </c>
      <c r="P22" s="9">
        <v>0</v>
      </c>
      <c r="Q22" s="9">
        <f t="shared" si="1"/>
        <v>31.04</v>
      </c>
      <c r="R22" s="18"/>
      <c r="S22" s="1"/>
      <c r="T22" s="1" t="s">
        <v>33</v>
      </c>
      <c r="U22" s="9">
        <v>29.215</v>
      </c>
      <c r="V22" s="9">
        <v>1.825</v>
      </c>
      <c r="W22" s="9">
        <v>0</v>
      </c>
      <c r="X22" s="9">
        <v>0</v>
      </c>
      <c r="Y22" s="9">
        <v>0</v>
      </c>
      <c r="Z22" s="9">
        <f t="shared" si="4"/>
        <v>31.04</v>
      </c>
      <c r="AA22" s="1"/>
      <c r="AB22" s="1" t="s">
        <v>33</v>
      </c>
      <c r="AC22" s="9">
        <v>29.215</v>
      </c>
      <c r="AD22" s="9">
        <v>1.825</v>
      </c>
      <c r="AE22" s="9">
        <v>0</v>
      </c>
      <c r="AF22" s="9">
        <v>0</v>
      </c>
      <c r="AG22" s="9">
        <v>0</v>
      </c>
      <c r="AH22" s="9">
        <f t="shared" si="5"/>
        <v>31.04</v>
      </c>
    </row>
    <row r="23" spans="3:34">
      <c r="C23" s="1" t="s">
        <v>34</v>
      </c>
      <c r="D23" s="19" t="s">
        <v>61</v>
      </c>
      <c r="E23" s="19" t="s">
        <v>62</v>
      </c>
      <c r="F23" s="19">
        <v>0</v>
      </c>
      <c r="G23" s="18"/>
      <c r="H23" s="19">
        <v>5</v>
      </c>
      <c r="I23" s="19" t="s">
        <v>63</v>
      </c>
      <c r="J23" s="18"/>
      <c r="K23" s="1" t="s">
        <v>35</v>
      </c>
      <c r="L23" s="9">
        <v>72.260000000000005</v>
      </c>
      <c r="M23" s="9">
        <v>16.89</v>
      </c>
      <c r="N23" s="9">
        <v>0</v>
      </c>
      <c r="O23" s="9">
        <v>0</v>
      </c>
      <c r="P23" s="9">
        <v>5</v>
      </c>
      <c r="Q23" s="9" t="s">
        <v>63</v>
      </c>
      <c r="R23" s="18"/>
      <c r="S23" s="1"/>
      <c r="T23" s="1" t="s">
        <v>35</v>
      </c>
      <c r="U23" s="9">
        <v>72.260000000000005</v>
      </c>
      <c r="V23" s="9">
        <v>16.89</v>
      </c>
      <c r="W23" s="10" t="s">
        <v>44</v>
      </c>
      <c r="X23" s="10"/>
      <c r="Y23" s="9">
        <v>5</v>
      </c>
      <c r="Z23" s="9">
        <v>94.15</v>
      </c>
      <c r="AA23" s="1"/>
      <c r="AB23" s="1" t="s">
        <v>35</v>
      </c>
      <c r="AC23" s="9">
        <v>72.260000000000005</v>
      </c>
      <c r="AD23" s="9">
        <v>16.89</v>
      </c>
      <c r="AE23" s="9" t="s">
        <v>44</v>
      </c>
      <c r="AF23" s="10"/>
      <c r="AG23" s="9">
        <v>5</v>
      </c>
      <c r="AH23" s="9">
        <v>94.15</v>
      </c>
    </row>
    <row r="24" spans="3:34">
      <c r="C24" s="1" t="s">
        <v>36</v>
      </c>
      <c r="D24" s="19">
        <v>62.68</v>
      </c>
      <c r="E24" s="19">
        <v>4.0999999999999996</v>
      </c>
      <c r="F24" s="18"/>
      <c r="G24" s="18"/>
      <c r="H24" s="18"/>
      <c r="I24" s="19">
        <f t="shared" ref="I24:I25" si="6">SUM(D24:H24)</f>
        <v>66.78</v>
      </c>
      <c r="J24" s="18"/>
      <c r="K24" s="1" t="s">
        <v>37</v>
      </c>
      <c r="L24" s="9">
        <v>142.88</v>
      </c>
      <c r="M24" s="9">
        <v>4.0999999999999996</v>
      </c>
      <c r="N24" s="9">
        <v>0</v>
      </c>
      <c r="O24" s="9">
        <v>0</v>
      </c>
      <c r="P24" s="9">
        <v>0</v>
      </c>
      <c r="Q24" s="9">
        <f t="shared" ref="Q24:Q25" si="7">SUM(L24:P24)</f>
        <v>146.97999999999999</v>
      </c>
      <c r="R24" s="18"/>
      <c r="S24" s="1"/>
      <c r="T24" s="1" t="s">
        <v>37</v>
      </c>
      <c r="U24" s="9">
        <v>142.88</v>
      </c>
      <c r="V24" s="9">
        <v>4.0999999999999996</v>
      </c>
      <c r="W24" s="10"/>
      <c r="X24" s="10"/>
      <c r="Y24" s="10"/>
      <c r="Z24" s="9">
        <v>146.97999999999999</v>
      </c>
      <c r="AA24" s="1"/>
      <c r="AB24" s="1" t="s">
        <v>37</v>
      </c>
      <c r="AC24" s="9">
        <v>142.88</v>
      </c>
      <c r="AD24" s="9">
        <v>4.0999999999999996</v>
      </c>
      <c r="AE24" s="10"/>
      <c r="AF24" s="10"/>
      <c r="AG24" s="10"/>
      <c r="AH24" s="9">
        <v>146.97999999999999</v>
      </c>
    </row>
    <row r="25" spans="3:34">
      <c r="C25" s="5" t="s">
        <v>38</v>
      </c>
      <c r="D25" s="19">
        <v>122.80500000000001</v>
      </c>
      <c r="E25" s="19">
        <v>45</v>
      </c>
      <c r="F25" s="18"/>
      <c r="G25" s="18"/>
      <c r="H25" s="19" t="s">
        <v>45</v>
      </c>
      <c r="I25" s="19">
        <f t="shared" si="6"/>
        <v>167.80500000000001</v>
      </c>
      <c r="J25" s="18"/>
      <c r="K25" s="1" t="s">
        <v>39</v>
      </c>
      <c r="L25" s="19">
        <v>122.80500000000001</v>
      </c>
      <c r="M25" s="19">
        <v>45</v>
      </c>
      <c r="N25" s="18"/>
      <c r="O25" s="18"/>
      <c r="P25" s="19" t="s">
        <v>45</v>
      </c>
      <c r="Q25" s="19">
        <f t="shared" si="7"/>
        <v>167.80500000000001</v>
      </c>
      <c r="R25" s="18"/>
      <c r="S25" s="1"/>
      <c r="T25" s="1" t="s">
        <v>39</v>
      </c>
      <c r="U25" s="19">
        <v>122.80500000000001</v>
      </c>
      <c r="V25" s="19">
        <v>45</v>
      </c>
      <c r="W25" s="18"/>
      <c r="X25" s="18"/>
      <c r="Y25" s="19" t="s">
        <v>45</v>
      </c>
      <c r="Z25" s="19">
        <f>SUM(U25:Y25)</f>
        <v>167.80500000000001</v>
      </c>
      <c r="AA25" s="1"/>
      <c r="AB25" s="1" t="s">
        <v>39</v>
      </c>
      <c r="AC25" s="19">
        <v>122.80500000000001</v>
      </c>
      <c r="AD25" s="19">
        <v>45</v>
      </c>
      <c r="AE25" s="18"/>
      <c r="AF25" s="18"/>
      <c r="AG25" s="19">
        <v>47.97</v>
      </c>
      <c r="AH25" s="19">
        <f>SUM(AC25:AG25)</f>
        <v>215.77500000000001</v>
      </c>
    </row>
    <row r="26" spans="3:34">
      <c r="C26" s="6" t="s">
        <v>40</v>
      </c>
      <c r="D26" s="22">
        <f t="shared" ref="D26:I26" si="8">SUM(D11:D25)</f>
        <v>2245.1559999999999</v>
      </c>
      <c r="E26" s="22">
        <f t="shared" si="8"/>
        <v>28743.439999999999</v>
      </c>
      <c r="F26" s="22">
        <f t="shared" si="8"/>
        <v>0</v>
      </c>
      <c r="G26" s="22">
        <f t="shared" si="8"/>
        <v>2.2799999999999998</v>
      </c>
      <c r="H26" s="22">
        <f t="shared" si="8"/>
        <v>163.35</v>
      </c>
      <c r="I26" s="22">
        <f t="shared" si="8"/>
        <v>31149.225999999999</v>
      </c>
      <c r="J26" s="18"/>
      <c r="K26" s="6" t="s">
        <v>40</v>
      </c>
      <c r="L26" s="16">
        <f t="shared" ref="L26:Q26" si="9">SUM(L11:L25)</f>
        <v>2848.1240000000003</v>
      </c>
      <c r="M26" s="16">
        <f t="shared" si="9"/>
        <v>608.53000000000009</v>
      </c>
      <c r="N26" s="16">
        <f t="shared" si="9"/>
        <v>0</v>
      </c>
      <c r="O26" s="16">
        <f t="shared" si="9"/>
        <v>2.2799999999999998</v>
      </c>
      <c r="P26" s="16">
        <f t="shared" si="9"/>
        <v>282.94299999999998</v>
      </c>
      <c r="Q26" s="16">
        <f t="shared" si="9"/>
        <v>3647.7269999999999</v>
      </c>
      <c r="R26" s="18"/>
      <c r="S26" s="1"/>
      <c r="T26" s="6" t="s">
        <v>40</v>
      </c>
      <c r="U26" s="16">
        <f t="shared" ref="U26:Z26" si="10">SUM(U11:U25)</f>
        <v>2800.8240000000001</v>
      </c>
      <c r="V26" s="16">
        <f t="shared" si="10"/>
        <v>555.32999999999993</v>
      </c>
      <c r="W26" s="16">
        <f t="shared" si="10"/>
        <v>0</v>
      </c>
      <c r="X26" s="16">
        <f t="shared" si="10"/>
        <v>1.9800000000000002</v>
      </c>
      <c r="Y26" s="16">
        <f t="shared" si="10"/>
        <v>225.94299999999998</v>
      </c>
      <c r="Z26" s="16">
        <f t="shared" si="10"/>
        <v>3584.0769999999998</v>
      </c>
      <c r="AA26" s="1"/>
      <c r="AB26" s="6" t="s">
        <v>40</v>
      </c>
      <c r="AC26" s="23"/>
      <c r="AD26" s="23"/>
      <c r="AE26" s="23"/>
      <c r="AF26" s="23"/>
      <c r="AG26" s="23"/>
      <c r="AH26" s="23"/>
    </row>
  </sheetData>
  <mergeCells count="28">
    <mergeCell ref="AB8:AB9"/>
    <mergeCell ref="AC8:AC9"/>
    <mergeCell ref="AE8:AE9"/>
    <mergeCell ref="AF8:AF9"/>
    <mergeCell ref="AG8:AG9"/>
    <mergeCell ref="AH8:AH9"/>
    <mergeCell ref="N8:N9"/>
    <mergeCell ref="P8:P9"/>
    <mergeCell ref="Q8:Q9"/>
    <mergeCell ref="T8:T9"/>
    <mergeCell ref="U8:U9"/>
    <mergeCell ref="V8:V9"/>
    <mergeCell ref="AD8:AD9"/>
    <mergeCell ref="D8:D9"/>
    <mergeCell ref="E8:E9"/>
    <mergeCell ref="F8:F9"/>
    <mergeCell ref="G8:G9"/>
    <mergeCell ref="I8:I9"/>
    <mergeCell ref="K8:K9"/>
    <mergeCell ref="L8:L9"/>
    <mergeCell ref="M8:M9"/>
    <mergeCell ref="W8:W9"/>
    <mergeCell ref="Y8:Y9"/>
    <mergeCell ref="X8:X9"/>
    <mergeCell ref="Z8:Z9"/>
    <mergeCell ref="C8:C9"/>
    <mergeCell ref="H8:H9"/>
    <mergeCell ref="O8: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2026-04-24T07:29:27Z</dcterms:modified>
</cp:coreProperties>
</file>