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590332D2-D841-4D29-8C76-4B52036B6FB4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E24" i="1"/>
  <c r="D24" i="1"/>
  <c r="C24" i="1"/>
  <c r="P23" i="1"/>
  <c r="K23" i="1"/>
  <c r="E23" i="1"/>
  <c r="D23" i="1"/>
  <c r="C23" i="1"/>
  <c r="P22" i="1"/>
  <c r="K22" i="1"/>
  <c r="E22" i="1"/>
  <c r="P21" i="1"/>
  <c r="K21" i="1"/>
  <c r="J21" i="1"/>
  <c r="J26" i="1" s="1"/>
  <c r="I21" i="1"/>
  <c r="C22" i="1" s="1"/>
  <c r="P20" i="1"/>
  <c r="K20" i="1"/>
  <c r="J20" i="1"/>
  <c r="I20" i="1"/>
  <c r="I26" i="1" s="1"/>
  <c r="E20" i="1"/>
  <c r="D20" i="1"/>
  <c r="C20" i="1"/>
  <c r="P19" i="1"/>
  <c r="K19" i="1"/>
  <c r="E19" i="1"/>
  <c r="D19" i="1"/>
  <c r="C19" i="1"/>
  <c r="P18" i="1"/>
  <c r="K18" i="1"/>
  <c r="E18" i="1"/>
  <c r="D18" i="1"/>
  <c r="C18" i="1"/>
  <c r="P17" i="1"/>
  <c r="E17" i="1"/>
  <c r="D17" i="1"/>
  <c r="C17" i="1"/>
  <c r="P16" i="1"/>
  <c r="K16" i="1"/>
  <c r="E16" i="1"/>
  <c r="D16" i="1"/>
  <c r="C16" i="1"/>
  <c r="P15" i="1"/>
  <c r="E15" i="1"/>
  <c r="D15" i="1"/>
  <c r="C15" i="1"/>
  <c r="P14" i="1"/>
  <c r="E14" i="1"/>
  <c r="D14" i="1"/>
  <c r="C14" i="1"/>
  <c r="P13" i="1"/>
  <c r="E13" i="1"/>
  <c r="D13" i="1"/>
  <c r="C13" i="1"/>
  <c r="P12" i="1"/>
  <c r="E12" i="1"/>
  <c r="D12" i="1"/>
  <c r="C12" i="1"/>
  <c r="P11" i="1"/>
  <c r="K11" i="1"/>
  <c r="E11" i="1"/>
  <c r="D11" i="1"/>
  <c r="C11" i="1"/>
  <c r="P10" i="1"/>
  <c r="K10" i="1"/>
  <c r="E10" i="1"/>
  <c r="D10" i="1"/>
  <c r="C10" i="1"/>
  <c r="P9" i="1"/>
  <c r="K9" i="1"/>
  <c r="K26" i="1" s="1"/>
  <c r="E9" i="1"/>
  <c r="D9" i="1"/>
  <c r="C9" i="1"/>
  <c r="P8" i="1"/>
  <c r="E8" i="1"/>
  <c r="E26" i="1" s="1"/>
  <c r="D8" i="1"/>
  <c r="D26" i="1" s="1"/>
  <c r="C8" i="1"/>
  <c r="C26" i="1" l="1"/>
  <c r="D22" i="1"/>
</calcChain>
</file>

<file path=xl/sharedStrings.xml><?xml version="1.0" encoding="utf-8"?>
<sst xmlns="http://schemas.openxmlformats.org/spreadsheetml/2006/main" count="87" uniqueCount="31">
  <si>
    <t>Kecamatan Pejawaran</t>
  </si>
  <si>
    <t>Tahun 2023</t>
  </si>
  <si>
    <t>Tahun 2024</t>
  </si>
  <si>
    <t>Tahun 2025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</si>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</sst>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rgb="FF000000"/>
      <name val="&quot;Aptos Narrow&quot;"/>
    </font>
    <font>
      <sz val="11"/>
      <color rgb="FFFFFFFF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0" xfId="0" applyNumberFormat="1" applyFont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1"/>
  <sheetViews>
    <sheetView tabSelected="1" workbookViewId="0"/>
  </sheetViews>
  <sheetFormatPr defaultColWidth="14.44140625" defaultRowHeight="14.4"/>
  <cols>
    <col min="1" max="1" width="8.6640625" style="2" customWidth="1"/>
    <col min="2" max="2" width="21.33203125" style="2" customWidth="1"/>
    <col min="3" max="3" width="21" style="2" customWidth="1"/>
    <col min="4" max="4" width="26.5546875" style="2" customWidth="1"/>
    <col min="5" max="5" width="21" style="2" customWidth="1"/>
    <col min="6" max="7" width="8.6640625" style="2" customWidth="1"/>
    <col min="8" max="8" width="21.33203125" style="2" customWidth="1"/>
    <col min="9" max="11" width="21" style="2" customWidth="1"/>
    <col min="12" max="12" width="8.6640625" style="2" customWidth="1"/>
    <col min="13" max="13" width="20.88671875" style="2" customWidth="1"/>
    <col min="14" max="14" width="17.88671875" style="2" customWidth="1"/>
    <col min="15" max="15" width="17" style="2" customWidth="1"/>
    <col min="16" max="16" width="22.33203125" style="2" customWidth="1"/>
    <col min="17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5"/>
      <c r="O1" s="1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26</v>
      </c>
      <c r="C2" s="1"/>
      <c r="D2" s="1"/>
      <c r="E2" s="1"/>
      <c r="F2" s="1"/>
      <c r="G2" s="1"/>
      <c r="H2" s="1" t="s">
        <v>26</v>
      </c>
      <c r="I2" s="1"/>
      <c r="J2" s="1"/>
      <c r="K2" s="1"/>
      <c r="L2" s="15"/>
      <c r="M2" s="1" t="s">
        <v>26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5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 t="s">
        <v>2</v>
      </c>
      <c r="I4" s="1"/>
      <c r="J4" s="1"/>
      <c r="K4" s="1"/>
      <c r="L4" s="15"/>
      <c r="M4" s="1" t="s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1" t="s">
        <v>27</v>
      </c>
      <c r="C5" s="9" t="s">
        <v>28</v>
      </c>
      <c r="D5" s="9" t="s">
        <v>29</v>
      </c>
      <c r="E5" s="9" t="s">
        <v>30</v>
      </c>
      <c r="F5" s="1"/>
      <c r="G5" s="1"/>
      <c r="H5" s="11" t="s">
        <v>27</v>
      </c>
      <c r="I5" s="9" t="s">
        <v>28</v>
      </c>
      <c r="J5" s="9" t="s">
        <v>29</v>
      </c>
      <c r="K5" s="9" t="s">
        <v>30</v>
      </c>
      <c r="L5" s="15"/>
      <c r="M5" s="11" t="s">
        <v>27</v>
      </c>
      <c r="N5" s="9" t="s">
        <v>28</v>
      </c>
      <c r="O5" s="9" t="s">
        <v>29</v>
      </c>
      <c r="P5" s="9" t="s">
        <v>30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2.5" customHeight="1">
      <c r="A6" s="1"/>
      <c r="B6" s="10"/>
      <c r="C6" s="10"/>
      <c r="D6" s="10"/>
      <c r="E6" s="10"/>
      <c r="F6" s="1"/>
      <c r="G6" s="1"/>
      <c r="H6" s="10"/>
      <c r="I6" s="10"/>
      <c r="J6" s="10"/>
      <c r="K6" s="10"/>
      <c r="L6" s="15"/>
      <c r="M6" s="10"/>
      <c r="N6" s="10"/>
      <c r="O6" s="10"/>
      <c r="P6" s="10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5" t="s">
        <v>5</v>
      </c>
      <c r="C7" s="6" t="s">
        <v>6</v>
      </c>
      <c r="D7" s="6" t="s">
        <v>7</v>
      </c>
      <c r="E7" s="6" t="s">
        <v>8</v>
      </c>
      <c r="F7" s="1"/>
      <c r="G7" s="1"/>
      <c r="H7" s="5" t="s">
        <v>5</v>
      </c>
      <c r="I7" s="6" t="s">
        <v>6</v>
      </c>
      <c r="J7" s="6" t="s">
        <v>7</v>
      </c>
      <c r="K7" s="6" t="s">
        <v>8</v>
      </c>
      <c r="L7" s="16">
        <v>342617000</v>
      </c>
      <c r="M7" s="5" t="s">
        <v>5</v>
      </c>
      <c r="N7" s="6" t="s">
        <v>6</v>
      </c>
      <c r="O7" s="6" t="s">
        <v>7</v>
      </c>
      <c r="P7" s="6" t="s">
        <v>8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2" t="s">
        <v>9</v>
      </c>
      <c r="C8" s="13">
        <f t="shared" ref="C8:D20" si="0">I7+L7</f>
        <v>342616998</v>
      </c>
      <c r="D8" s="13">
        <f t="shared" si="0"/>
        <v>-4</v>
      </c>
      <c r="E8" s="13" t="str">
        <f>+N7</f>
        <v>(2)</v>
      </c>
      <c r="F8" s="1"/>
      <c r="G8" s="1"/>
      <c r="H8" s="12" t="s">
        <v>9</v>
      </c>
      <c r="I8" s="13">
        <v>778706420</v>
      </c>
      <c r="J8" s="13">
        <v>741274386</v>
      </c>
      <c r="K8" s="13">
        <v>37392034</v>
      </c>
      <c r="L8" s="16"/>
      <c r="M8" s="12" t="s">
        <v>9</v>
      </c>
      <c r="N8" s="14">
        <v>1459928500</v>
      </c>
      <c r="O8" s="14">
        <v>1431080260</v>
      </c>
      <c r="P8" s="14">
        <f t="shared" ref="P8:P24" si="1">N8-O8</f>
        <v>28848240</v>
      </c>
      <c r="Q8" s="1"/>
      <c r="R8" s="1"/>
      <c r="S8" s="1"/>
      <c r="T8" s="1"/>
      <c r="U8" s="1"/>
      <c r="V8" s="1"/>
      <c r="W8" s="1"/>
    </row>
    <row r="9" spans="1:26" ht="14.25" customHeight="1">
      <c r="A9" s="1"/>
      <c r="B9" s="1" t="s">
        <v>10</v>
      </c>
      <c r="C9" s="13">
        <f t="shared" si="0"/>
        <v>778706420</v>
      </c>
      <c r="D9" s="13" t="e">
        <f>J8+M8</f>
        <v>#VALUE!</v>
      </c>
      <c r="E9" s="13" t="e">
        <f t="shared" ref="E9:E20" si="2">+#REF!</f>
        <v>#REF!</v>
      </c>
      <c r="F9" s="1"/>
      <c r="G9" s="1"/>
      <c r="H9" s="1" t="s">
        <v>10</v>
      </c>
      <c r="I9" s="13">
        <v>1279999625</v>
      </c>
      <c r="J9" s="13">
        <v>1265507000</v>
      </c>
      <c r="K9" s="13">
        <f t="shared" ref="K9:K11" si="3">I9-J9</f>
        <v>14492625</v>
      </c>
      <c r="L9" s="16"/>
      <c r="M9" s="1" t="s">
        <v>10</v>
      </c>
      <c r="N9" s="14">
        <v>2373604500</v>
      </c>
      <c r="O9" s="14">
        <v>2349111313</v>
      </c>
      <c r="P9" s="14">
        <f t="shared" si="1"/>
        <v>24493187</v>
      </c>
      <c r="Q9" s="1"/>
      <c r="R9" s="1"/>
      <c r="S9" s="1"/>
      <c r="T9" s="1"/>
      <c r="U9" s="1"/>
      <c r="V9" s="1"/>
      <c r="W9" s="1"/>
    </row>
    <row r="10" spans="1:26" ht="14.25" customHeight="1">
      <c r="A10" s="1"/>
      <c r="B10" s="1" t="s">
        <v>11</v>
      </c>
      <c r="C10" s="13">
        <f t="shared" si="0"/>
        <v>1279999625</v>
      </c>
      <c r="D10" s="13" t="e">
        <f>J9+M9</f>
        <v>#VALUE!</v>
      </c>
      <c r="E10" s="13" t="e">
        <f t="shared" si="2"/>
        <v>#REF!</v>
      </c>
      <c r="F10" s="1"/>
      <c r="G10" s="1"/>
      <c r="H10" s="1" t="s">
        <v>11</v>
      </c>
      <c r="I10" s="13">
        <v>1096547000</v>
      </c>
      <c r="J10" s="13">
        <v>1080213500</v>
      </c>
      <c r="K10" s="13">
        <f t="shared" si="3"/>
        <v>16333500</v>
      </c>
      <c r="L10" s="16"/>
      <c r="M10" s="1" t="s">
        <v>11</v>
      </c>
      <c r="N10" s="14">
        <v>2384110500</v>
      </c>
      <c r="O10" s="14">
        <v>2382022537</v>
      </c>
      <c r="P10" s="14">
        <f t="shared" si="1"/>
        <v>2087963</v>
      </c>
      <c r="Q10" s="1"/>
      <c r="R10" s="1"/>
      <c r="S10" s="1"/>
      <c r="T10" s="1"/>
      <c r="U10" s="1"/>
      <c r="V10" s="1"/>
      <c r="W10" s="1"/>
    </row>
    <row r="11" spans="1:26" ht="14.25" customHeight="1">
      <c r="A11" s="1"/>
      <c r="B11" s="1" t="s">
        <v>12</v>
      </c>
      <c r="C11" s="13">
        <f t="shared" si="0"/>
        <v>1096547000</v>
      </c>
      <c r="D11" s="13" t="e">
        <f t="shared" si="0"/>
        <v>#VALUE!</v>
      </c>
      <c r="E11" s="13" t="e">
        <f t="shared" si="2"/>
        <v>#REF!</v>
      </c>
      <c r="F11" s="1"/>
      <c r="G11" s="1"/>
      <c r="H11" s="1" t="s">
        <v>12</v>
      </c>
      <c r="I11" s="13">
        <v>938766100</v>
      </c>
      <c r="J11" s="13">
        <v>907380000</v>
      </c>
      <c r="K11" s="13">
        <f t="shared" si="3"/>
        <v>31386100</v>
      </c>
      <c r="L11" s="16"/>
      <c r="M11" s="1" t="s">
        <v>12</v>
      </c>
      <c r="N11" s="14">
        <v>1931156004</v>
      </c>
      <c r="O11" s="14">
        <v>1934596979</v>
      </c>
      <c r="P11" s="14">
        <f t="shared" si="1"/>
        <v>-3440975</v>
      </c>
      <c r="Q11" s="1"/>
      <c r="R11" s="1"/>
      <c r="S11" s="1"/>
      <c r="T11" s="1"/>
      <c r="U11" s="1"/>
      <c r="V11" s="1"/>
      <c r="W11" s="1"/>
    </row>
    <row r="12" spans="1:26" ht="14.25" customHeight="1">
      <c r="A12" s="1"/>
      <c r="B12" s="1" t="s">
        <v>13</v>
      </c>
      <c r="C12" s="13">
        <f t="shared" si="0"/>
        <v>938766100</v>
      </c>
      <c r="D12" s="13" t="e">
        <f t="shared" si="0"/>
        <v>#VALUE!</v>
      </c>
      <c r="E12" s="13" t="e">
        <f t="shared" si="2"/>
        <v>#REF!</v>
      </c>
      <c r="F12" s="1"/>
      <c r="G12" s="1"/>
      <c r="H12" s="1" t="s">
        <v>13</v>
      </c>
      <c r="I12" s="13">
        <v>975292000</v>
      </c>
      <c r="J12" s="13">
        <v>918807890</v>
      </c>
      <c r="K12" s="13">
        <v>56484110</v>
      </c>
      <c r="L12" s="16"/>
      <c r="M12" s="1" t="s">
        <v>13</v>
      </c>
      <c r="N12" s="14">
        <v>2407858500</v>
      </c>
      <c r="O12" s="14">
        <v>2479706582</v>
      </c>
      <c r="P12" s="14">
        <f t="shared" si="1"/>
        <v>-71848082</v>
      </c>
      <c r="Q12" s="1"/>
      <c r="R12" s="1"/>
      <c r="S12" s="1"/>
      <c r="T12" s="1"/>
      <c r="U12" s="1"/>
      <c r="V12" s="1"/>
      <c r="W12" s="1"/>
    </row>
    <row r="13" spans="1:26" ht="14.25" customHeight="1">
      <c r="A13" s="1"/>
      <c r="B13" s="1" t="s">
        <v>14</v>
      </c>
      <c r="C13" s="13">
        <f t="shared" si="0"/>
        <v>975292000</v>
      </c>
      <c r="D13" s="13" t="e">
        <f t="shared" si="0"/>
        <v>#VALUE!</v>
      </c>
      <c r="E13" s="13" t="e">
        <f t="shared" si="2"/>
        <v>#REF!</v>
      </c>
      <c r="F13" s="1"/>
      <c r="G13" s="1"/>
      <c r="H13" s="1" t="s">
        <v>14</v>
      </c>
      <c r="I13" s="13">
        <v>1101063000</v>
      </c>
      <c r="J13" s="13">
        <v>894557009</v>
      </c>
      <c r="K13" s="13">
        <v>206505991</v>
      </c>
      <c r="L13" s="16"/>
      <c r="M13" s="1" t="s">
        <v>14</v>
      </c>
      <c r="N13" s="14">
        <v>1737015876</v>
      </c>
      <c r="O13" s="14">
        <v>1945704103</v>
      </c>
      <c r="P13" s="14">
        <f t="shared" si="1"/>
        <v>-208688227</v>
      </c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" t="s">
        <v>15</v>
      </c>
      <c r="C14" s="13">
        <f t="shared" si="0"/>
        <v>1101063000</v>
      </c>
      <c r="D14" s="13" t="e">
        <f t="shared" si="0"/>
        <v>#VALUE!</v>
      </c>
      <c r="E14" s="13" t="e">
        <f t="shared" si="2"/>
        <v>#REF!</v>
      </c>
      <c r="F14" s="1"/>
      <c r="G14" s="1"/>
      <c r="H14" s="1" t="s">
        <v>15</v>
      </c>
      <c r="I14" s="13">
        <v>570970745</v>
      </c>
      <c r="J14" s="13">
        <v>562523000</v>
      </c>
      <c r="K14" s="13">
        <v>8447745</v>
      </c>
      <c r="L14" s="16"/>
      <c r="M14" s="1" t="s">
        <v>15</v>
      </c>
      <c r="N14" s="14">
        <v>1617008500</v>
      </c>
      <c r="O14" s="14">
        <v>1612814901</v>
      </c>
      <c r="P14" s="14">
        <f t="shared" si="1"/>
        <v>4193599</v>
      </c>
      <c r="Q14" s="1"/>
      <c r="R14" s="1"/>
      <c r="S14" s="1"/>
      <c r="T14" s="1"/>
      <c r="U14" s="1"/>
      <c r="V14" s="1"/>
      <c r="W14" s="1"/>
    </row>
    <row r="15" spans="1:26" ht="14.25" customHeight="1">
      <c r="A15" s="1"/>
      <c r="B15" s="1" t="s">
        <v>16</v>
      </c>
      <c r="C15" s="13">
        <f t="shared" si="0"/>
        <v>570970745</v>
      </c>
      <c r="D15" s="13" t="e">
        <f t="shared" si="0"/>
        <v>#VALUE!</v>
      </c>
      <c r="E15" s="13" t="e">
        <f t="shared" si="2"/>
        <v>#REF!</v>
      </c>
      <c r="F15" s="1"/>
      <c r="G15" s="1"/>
      <c r="H15" s="1" t="s">
        <v>16</v>
      </c>
      <c r="I15" s="13">
        <v>3500000000</v>
      </c>
      <c r="J15" s="13">
        <v>3500000000</v>
      </c>
      <c r="K15" s="13">
        <v>0</v>
      </c>
      <c r="L15" s="16"/>
      <c r="M15" s="1" t="s">
        <v>16</v>
      </c>
      <c r="N15" s="14">
        <v>2859941179</v>
      </c>
      <c r="O15" s="14">
        <v>2886114448</v>
      </c>
      <c r="P15" s="14">
        <f t="shared" si="1"/>
        <v>-26173269</v>
      </c>
      <c r="Q15" s="1"/>
      <c r="R15" s="1"/>
      <c r="S15" s="1"/>
      <c r="T15" s="1"/>
      <c r="U15" s="1"/>
      <c r="V15" s="1"/>
      <c r="W15" s="1"/>
    </row>
    <row r="16" spans="1:26" ht="14.25" customHeight="1">
      <c r="A16" s="1"/>
      <c r="B16" s="1" t="s">
        <v>17</v>
      </c>
      <c r="C16" s="13">
        <f t="shared" si="0"/>
        <v>3500000000</v>
      </c>
      <c r="D16" s="13" t="e">
        <f t="shared" si="0"/>
        <v>#VALUE!</v>
      </c>
      <c r="E16" s="13" t="e">
        <f t="shared" si="2"/>
        <v>#REF!</v>
      </c>
      <c r="F16" s="1"/>
      <c r="G16" s="1"/>
      <c r="H16" s="1" t="s">
        <v>17</v>
      </c>
      <c r="I16" s="13">
        <v>2755279730</v>
      </c>
      <c r="J16" s="13">
        <v>2250061375</v>
      </c>
      <c r="K16" s="13">
        <f>I16-J16</f>
        <v>505218355</v>
      </c>
      <c r="L16" s="16"/>
      <c r="M16" s="1" t="s">
        <v>17</v>
      </c>
      <c r="N16" s="14">
        <v>2532099000</v>
      </c>
      <c r="O16" s="14">
        <v>2478213705</v>
      </c>
      <c r="P16" s="14">
        <f t="shared" si="1"/>
        <v>53885295</v>
      </c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1" t="s">
        <v>18</v>
      </c>
      <c r="C17" s="13">
        <f t="shared" si="0"/>
        <v>2755279730</v>
      </c>
      <c r="D17" s="13" t="e">
        <f t="shared" si="0"/>
        <v>#VALUE!</v>
      </c>
      <c r="E17" s="13" t="e">
        <f t="shared" si="2"/>
        <v>#REF!</v>
      </c>
      <c r="F17" s="1"/>
      <c r="G17" s="1"/>
      <c r="H17" s="1" t="s">
        <v>18</v>
      </c>
      <c r="I17" s="13">
        <v>978750500</v>
      </c>
      <c r="J17" s="13">
        <v>964731500</v>
      </c>
      <c r="K17" s="13">
        <v>14234000</v>
      </c>
      <c r="L17" s="16"/>
      <c r="M17" s="1" t="s">
        <v>18</v>
      </c>
      <c r="N17" s="14">
        <v>2101558500</v>
      </c>
      <c r="O17" s="14">
        <v>2096616804</v>
      </c>
      <c r="P17" s="14">
        <f t="shared" si="1"/>
        <v>4941696</v>
      </c>
      <c r="Q17" s="1"/>
      <c r="R17" s="1"/>
      <c r="S17" s="1"/>
      <c r="T17" s="1"/>
      <c r="U17" s="1"/>
      <c r="V17" s="1"/>
      <c r="W17" s="1"/>
    </row>
    <row r="18" spans="1:26" ht="14.25" customHeight="1">
      <c r="A18" s="1"/>
      <c r="B18" s="1" t="s">
        <v>19</v>
      </c>
      <c r="C18" s="13">
        <f t="shared" si="0"/>
        <v>978750500</v>
      </c>
      <c r="D18" s="13" t="e">
        <f t="shared" si="0"/>
        <v>#VALUE!</v>
      </c>
      <c r="E18" s="13" t="e">
        <f t="shared" si="2"/>
        <v>#REF!</v>
      </c>
      <c r="F18" s="1"/>
      <c r="G18" s="1"/>
      <c r="H18" s="1" t="s">
        <v>19</v>
      </c>
      <c r="I18" s="13">
        <v>956957205</v>
      </c>
      <c r="J18" s="13">
        <v>903692350</v>
      </c>
      <c r="K18" s="13">
        <f t="shared" ref="K18:K20" si="4">I18-J18</f>
        <v>53264855</v>
      </c>
      <c r="L18" s="16"/>
      <c r="M18" s="1" t="s">
        <v>19</v>
      </c>
      <c r="N18" s="14">
        <v>2024752500</v>
      </c>
      <c r="O18" s="14">
        <v>1996688927</v>
      </c>
      <c r="P18" s="14">
        <f t="shared" si="1"/>
        <v>28063573</v>
      </c>
      <c r="Q18" s="1"/>
      <c r="R18" s="1"/>
      <c r="S18" s="1"/>
      <c r="T18" s="1"/>
      <c r="U18" s="1"/>
      <c r="V18" s="1"/>
      <c r="W18" s="1"/>
    </row>
    <row r="19" spans="1:26" ht="14.25" customHeight="1">
      <c r="A19" s="1"/>
      <c r="B19" s="1" t="s">
        <v>20</v>
      </c>
      <c r="C19" s="13">
        <f t="shared" si="0"/>
        <v>956957205</v>
      </c>
      <c r="D19" s="13" t="e">
        <f t="shared" si="0"/>
        <v>#VALUE!</v>
      </c>
      <c r="E19" s="13" t="e">
        <f t="shared" si="2"/>
        <v>#REF!</v>
      </c>
      <c r="F19" s="1"/>
      <c r="G19" s="1"/>
      <c r="H19" s="1" t="s">
        <v>20</v>
      </c>
      <c r="I19" s="13">
        <v>1541077957</v>
      </c>
      <c r="J19" s="13">
        <v>1506451702</v>
      </c>
      <c r="K19" s="13">
        <f t="shared" si="4"/>
        <v>34626255</v>
      </c>
      <c r="L19" s="16"/>
      <c r="M19" s="1" t="s">
        <v>20</v>
      </c>
      <c r="N19" s="14">
        <v>2100586000</v>
      </c>
      <c r="O19" s="14">
        <v>2043903146</v>
      </c>
      <c r="P19" s="14">
        <f t="shared" si="1"/>
        <v>56682854</v>
      </c>
      <c r="Q19" s="1"/>
      <c r="R19" s="1"/>
      <c r="S19" s="1"/>
      <c r="T19" s="1"/>
      <c r="U19" s="1"/>
      <c r="V19" s="1"/>
      <c r="W19" s="1"/>
    </row>
    <row r="20" spans="1:26" ht="14.25" customHeight="1">
      <c r="A20" s="1"/>
      <c r="B20" s="1" t="s">
        <v>21</v>
      </c>
      <c r="C20" s="13">
        <f t="shared" si="0"/>
        <v>1541077957</v>
      </c>
      <c r="D20" s="13" t="e">
        <f t="shared" si="0"/>
        <v>#VALUE!</v>
      </c>
      <c r="E20" s="13" t="e">
        <f t="shared" si="2"/>
        <v>#REF!</v>
      </c>
      <c r="F20" s="1"/>
      <c r="G20" s="1"/>
      <c r="H20" s="1" t="s">
        <v>21</v>
      </c>
      <c r="I20" s="13">
        <f>713533000+283178630</f>
        <v>996711630</v>
      </c>
      <c r="J20" s="13">
        <f>698990000+227525000</f>
        <v>926515000</v>
      </c>
      <c r="K20" s="13">
        <f t="shared" si="4"/>
        <v>70196630</v>
      </c>
      <c r="L20" s="16"/>
      <c r="M20" s="1" t="s">
        <v>21</v>
      </c>
      <c r="N20" s="14">
        <v>1908833500</v>
      </c>
      <c r="O20" s="14">
        <v>1834477779</v>
      </c>
      <c r="P20" s="14">
        <f t="shared" si="1"/>
        <v>74355721</v>
      </c>
      <c r="Q20" s="1"/>
      <c r="R20" s="1"/>
      <c r="S20" s="1"/>
      <c r="T20" s="1"/>
      <c r="U20" s="1"/>
      <c r="V20" s="1"/>
      <c r="W20" s="1"/>
    </row>
    <row r="21" spans="1:26" ht="14.25" customHeight="1">
      <c r="A21" s="1"/>
      <c r="B21" s="1" t="s">
        <v>22</v>
      </c>
      <c r="C21" s="13">
        <v>822000000</v>
      </c>
      <c r="D21" s="13">
        <v>815000000</v>
      </c>
      <c r="E21" s="13">
        <v>7000000</v>
      </c>
      <c r="F21" s="1"/>
      <c r="G21" s="1"/>
      <c r="H21" s="1" t="s">
        <v>22</v>
      </c>
      <c r="I21" s="13">
        <f t="shared" ref="I21:K21" si="5">C21</f>
        <v>822000000</v>
      </c>
      <c r="J21" s="13">
        <f t="shared" si="5"/>
        <v>815000000</v>
      </c>
      <c r="K21" s="13">
        <f t="shared" si="5"/>
        <v>7000000</v>
      </c>
      <c r="L21" s="16"/>
      <c r="M21" s="1" t="s">
        <v>22</v>
      </c>
      <c r="N21" s="14">
        <v>1544600500</v>
      </c>
      <c r="O21" s="14">
        <v>1354021465</v>
      </c>
      <c r="P21" s="14">
        <f t="shared" si="1"/>
        <v>190579035</v>
      </c>
      <c r="Q21" s="1"/>
      <c r="R21" s="1"/>
      <c r="S21" s="1"/>
      <c r="T21" s="1"/>
      <c r="U21" s="1"/>
      <c r="V21" s="1"/>
      <c r="W21" s="1"/>
    </row>
    <row r="22" spans="1:26" ht="14.25" customHeight="1">
      <c r="A22" s="1"/>
      <c r="B22" s="1" t="s">
        <v>23</v>
      </c>
      <c r="C22" s="13">
        <f t="shared" ref="C22:D24" si="6">I21+L21</f>
        <v>822000000</v>
      </c>
      <c r="D22" s="13" t="e">
        <f t="shared" si="6"/>
        <v>#VALUE!</v>
      </c>
      <c r="E22" s="13" t="e">
        <f t="shared" ref="E22:E24" si="7">+#REF!</f>
        <v>#REF!</v>
      </c>
      <c r="F22" s="1"/>
      <c r="G22" s="1"/>
      <c r="H22" s="1" t="s">
        <v>23</v>
      </c>
      <c r="I22" s="13">
        <v>822000000</v>
      </c>
      <c r="J22" s="13">
        <v>815000000</v>
      </c>
      <c r="K22" s="13">
        <f t="shared" ref="K22:K23" si="8">I22-J22</f>
        <v>7000000</v>
      </c>
      <c r="L22" s="16"/>
      <c r="M22" s="1" t="s">
        <v>23</v>
      </c>
      <c r="N22" s="14">
        <v>1554370000</v>
      </c>
      <c r="O22" s="14">
        <v>1520186286</v>
      </c>
      <c r="P22" s="14">
        <f t="shared" si="1"/>
        <v>34183714</v>
      </c>
      <c r="Q22" s="1"/>
      <c r="R22" s="1"/>
      <c r="S22" s="1"/>
      <c r="T22" s="1"/>
      <c r="U22" s="1"/>
      <c r="V22" s="1"/>
      <c r="W22" s="1"/>
    </row>
    <row r="23" spans="1:26" ht="14.25" customHeight="1">
      <c r="A23" s="1"/>
      <c r="B23" s="1" t="s">
        <v>24</v>
      </c>
      <c r="C23" s="13">
        <f t="shared" si="6"/>
        <v>822000000</v>
      </c>
      <c r="D23" s="13" t="e">
        <f t="shared" si="6"/>
        <v>#VALUE!</v>
      </c>
      <c r="E23" s="13" t="e">
        <f t="shared" si="7"/>
        <v>#REF!</v>
      </c>
      <c r="F23" s="1"/>
      <c r="G23" s="1"/>
      <c r="H23" s="1" t="s">
        <v>24</v>
      </c>
      <c r="I23" s="17">
        <v>947930214</v>
      </c>
      <c r="J23" s="17">
        <v>919941150</v>
      </c>
      <c r="K23" s="13">
        <f t="shared" si="8"/>
        <v>27989064</v>
      </c>
      <c r="L23" s="16"/>
      <c r="M23" s="1" t="s">
        <v>24</v>
      </c>
      <c r="N23" s="14">
        <v>1797058500</v>
      </c>
      <c r="O23" s="14">
        <v>1771926268</v>
      </c>
      <c r="P23" s="14">
        <f t="shared" si="1"/>
        <v>25132232</v>
      </c>
      <c r="Q23" s="1"/>
      <c r="R23" s="1"/>
      <c r="S23" s="1"/>
      <c r="T23" s="1"/>
      <c r="U23" s="1"/>
      <c r="V23" s="1"/>
      <c r="W23" s="1"/>
    </row>
    <row r="24" spans="1:26" ht="14.25" customHeight="1">
      <c r="A24" s="1"/>
      <c r="B24" s="1" t="s">
        <v>25</v>
      </c>
      <c r="C24" s="13">
        <f t="shared" si="6"/>
        <v>947930214</v>
      </c>
      <c r="D24" s="13" t="e">
        <f t="shared" si="6"/>
        <v>#VALUE!</v>
      </c>
      <c r="E24" s="13" t="e">
        <f t="shared" si="7"/>
        <v>#REF!</v>
      </c>
      <c r="F24" s="1"/>
      <c r="G24" s="1"/>
      <c r="H24" s="1" t="s">
        <v>25</v>
      </c>
      <c r="I24" s="13">
        <v>1235499996</v>
      </c>
      <c r="J24" s="18">
        <v>1183206934</v>
      </c>
      <c r="K24" s="13">
        <v>52293062</v>
      </c>
      <c r="L24" s="15"/>
      <c r="M24" s="1" t="s">
        <v>25</v>
      </c>
      <c r="N24" s="14">
        <v>1888833000</v>
      </c>
      <c r="O24" s="14">
        <v>1592545087</v>
      </c>
      <c r="P24" s="14">
        <f t="shared" si="1"/>
        <v>296287913</v>
      </c>
      <c r="Q24" s="1"/>
      <c r="R24" s="1"/>
      <c r="S24" s="1"/>
      <c r="T24" s="1"/>
      <c r="U24" s="1"/>
      <c r="V24" s="1"/>
      <c r="W24" s="1"/>
    </row>
    <row r="25" spans="1:26" ht="14.25" customHeight="1">
      <c r="A25" s="1"/>
      <c r="B25" s="3"/>
      <c r="C25" s="1"/>
      <c r="D25" s="1"/>
      <c r="E25" s="1"/>
      <c r="F25" s="1"/>
      <c r="G25" s="1"/>
      <c r="H25" s="3"/>
      <c r="I25" s="1"/>
      <c r="J25" s="1"/>
      <c r="K25" s="1"/>
      <c r="L25" s="15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4" t="s">
        <v>4</v>
      </c>
      <c r="C26" s="19">
        <f t="shared" ref="C26:E26" si="9">SUM(C8:C24)</f>
        <v>20229957494</v>
      </c>
      <c r="D26" s="19" t="e">
        <f t="shared" si="9"/>
        <v>#VALUE!</v>
      </c>
      <c r="E26" s="19" t="e">
        <f t="shared" si="9"/>
        <v>#REF!</v>
      </c>
      <c r="F26" s="1"/>
      <c r="G26" s="1"/>
      <c r="H26" s="4" t="s">
        <v>4</v>
      </c>
      <c r="I26" s="19">
        <f t="shared" ref="I26:K26" si="10">SUM(I8:I24)</f>
        <v>21297552122</v>
      </c>
      <c r="J26" s="19">
        <f t="shared" si="10"/>
        <v>20154862796</v>
      </c>
      <c r="K26" s="19">
        <f t="shared" si="10"/>
        <v>1142864326</v>
      </c>
      <c r="L26" s="15"/>
      <c r="M26" s="4" t="s">
        <v>4</v>
      </c>
      <c r="N26" s="19"/>
      <c r="O26" s="19"/>
      <c r="P26" s="1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7">
        <v>2022</v>
      </c>
      <c r="C27" s="1"/>
      <c r="D27" s="1"/>
      <c r="E27" s="1"/>
      <c r="F27" s="1"/>
      <c r="G27" s="1"/>
      <c r="H27" s="7">
        <v>2022</v>
      </c>
      <c r="I27" s="1"/>
      <c r="J27" s="1"/>
      <c r="K27" s="1"/>
      <c r="L27" s="15"/>
      <c r="M27" s="7">
        <v>2022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7">
        <v>2021</v>
      </c>
      <c r="C28" s="1"/>
      <c r="D28" s="1"/>
      <c r="E28" s="1"/>
      <c r="F28" s="1"/>
      <c r="G28" s="1"/>
      <c r="H28" s="7">
        <v>2021</v>
      </c>
      <c r="I28" s="1"/>
      <c r="J28" s="1"/>
      <c r="K28" s="1"/>
      <c r="L28" s="15"/>
      <c r="M28" s="7">
        <v>2021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7">
        <v>2020</v>
      </c>
      <c r="C29" s="1"/>
      <c r="D29" s="1"/>
      <c r="E29" s="1"/>
      <c r="F29" s="1"/>
      <c r="G29" s="1"/>
      <c r="H29" s="7">
        <v>2020</v>
      </c>
      <c r="I29" s="1"/>
      <c r="J29" s="1"/>
      <c r="K29" s="1"/>
      <c r="L29" s="15"/>
      <c r="M29" s="7">
        <v>2020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8">
        <v>2019</v>
      </c>
      <c r="C30" s="1"/>
      <c r="D30" s="1"/>
      <c r="E30" s="1"/>
      <c r="F30" s="1"/>
      <c r="G30" s="1"/>
      <c r="H30" s="8">
        <v>2019</v>
      </c>
      <c r="I30" s="1"/>
      <c r="J30" s="1"/>
      <c r="K30" s="1"/>
      <c r="L30" s="15"/>
      <c r="M30" s="8">
        <v>2019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5"/>
      <c r="M31" s="15"/>
      <c r="N31" s="15"/>
      <c r="O31" s="1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5"/>
      <c r="M32" s="15"/>
      <c r="N32" s="15"/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5"/>
      <c r="M33" s="15"/>
      <c r="N33" s="15"/>
      <c r="O33" s="1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5"/>
      <c r="M34" s="15"/>
      <c r="N34" s="15"/>
      <c r="O34" s="1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5"/>
      <c r="M35" s="15"/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5"/>
      <c r="M36" s="15"/>
      <c r="N36" s="15"/>
      <c r="O36" s="1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5"/>
      <c r="M37" s="15"/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5"/>
      <c r="M38" s="15"/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5"/>
      <c r="M39" s="15"/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5"/>
      <c r="M40" s="15"/>
      <c r="N40" s="15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5"/>
      <c r="M41" s="15"/>
      <c r="N41" s="15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5"/>
      <c r="M42" s="15"/>
      <c r="N42" s="15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5"/>
      <c r="M43" s="15"/>
      <c r="N43" s="15"/>
      <c r="O43" s="1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5"/>
      <c r="M44" s="15"/>
      <c r="N44" s="15"/>
      <c r="O44" s="1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5"/>
      <c r="M45" s="15"/>
      <c r="N45" s="15"/>
      <c r="O45" s="1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5"/>
      <c r="M46" s="15"/>
      <c r="N46" s="15"/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5"/>
      <c r="M47" s="15"/>
      <c r="N47" s="15"/>
      <c r="O47" s="1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5"/>
      <c r="M48" s="15"/>
      <c r="N48" s="15"/>
      <c r="O48" s="1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5"/>
      <c r="M49" s="15"/>
      <c r="N49" s="15"/>
      <c r="O49" s="1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5"/>
      <c r="M50" s="15"/>
      <c r="N50" s="15"/>
      <c r="O50" s="1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5"/>
      <c r="M51" s="15"/>
      <c r="N51" s="15"/>
      <c r="O51" s="1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5"/>
      <c r="M52" s="15"/>
      <c r="N52" s="15"/>
      <c r="O52" s="1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5"/>
      <c r="M53" s="15"/>
      <c r="N53" s="15"/>
      <c r="O53" s="1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5"/>
      <c r="M54" s="15"/>
      <c r="N54" s="15"/>
      <c r="O54" s="1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5"/>
      <c r="M55" s="15"/>
      <c r="N55" s="15"/>
      <c r="O55" s="1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5"/>
      <c r="M56" s="15"/>
      <c r="N56" s="15"/>
      <c r="O56" s="1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5"/>
      <c r="M57" s="15"/>
      <c r="N57" s="15"/>
      <c r="O57" s="1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5"/>
      <c r="M58" s="15"/>
      <c r="N58" s="15"/>
      <c r="O58" s="1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5"/>
      <c r="M59" s="15"/>
      <c r="N59" s="15"/>
      <c r="O59" s="1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5"/>
      <c r="M60" s="15"/>
      <c r="N60" s="15"/>
      <c r="O60" s="1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5"/>
      <c r="M61" s="15"/>
      <c r="N61" s="15"/>
      <c r="O61" s="1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5"/>
      <c r="M62" s="15"/>
      <c r="N62" s="15"/>
      <c r="O62" s="1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5"/>
      <c r="M63" s="15"/>
      <c r="N63" s="15"/>
      <c r="O63" s="1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5"/>
      <c r="M64" s="15"/>
      <c r="N64" s="15"/>
      <c r="O64" s="1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5"/>
      <c r="M65" s="15"/>
      <c r="N65" s="15"/>
      <c r="O65" s="1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5"/>
      <c r="M66" s="15"/>
      <c r="N66" s="15"/>
      <c r="O66" s="1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5"/>
      <c r="M67" s="15"/>
      <c r="N67" s="15"/>
      <c r="O67" s="1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5"/>
      <c r="M68" s="15"/>
      <c r="N68" s="15"/>
      <c r="O68" s="1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5"/>
      <c r="M69" s="15"/>
      <c r="N69" s="15"/>
      <c r="O69" s="1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5"/>
      <c r="M70" s="15"/>
      <c r="N70" s="15"/>
      <c r="O70" s="1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5"/>
      <c r="M71" s="15"/>
      <c r="N71" s="15"/>
      <c r="O71" s="1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5"/>
      <c r="M72" s="15"/>
      <c r="N72" s="15"/>
      <c r="O72" s="1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5"/>
      <c r="M73" s="15"/>
      <c r="N73" s="15"/>
      <c r="O73" s="1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5"/>
      <c r="M74" s="15"/>
      <c r="N74" s="15"/>
      <c r="O74" s="1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5"/>
      <c r="M75" s="15"/>
      <c r="N75" s="15"/>
      <c r="O75" s="1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5"/>
      <c r="M76" s="15"/>
      <c r="N76" s="15"/>
      <c r="O76" s="1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5"/>
      <c r="M77" s="15"/>
      <c r="N77" s="15"/>
      <c r="O77" s="1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5"/>
      <c r="M78" s="15"/>
      <c r="N78" s="15"/>
      <c r="O78" s="1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5"/>
      <c r="M79" s="15"/>
      <c r="N79" s="15"/>
      <c r="O79" s="1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5"/>
      <c r="M80" s="15"/>
      <c r="N80" s="15"/>
      <c r="O80" s="1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5"/>
      <c r="M81" s="15"/>
      <c r="N81" s="15"/>
      <c r="O81" s="1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5"/>
      <c r="M82" s="15"/>
      <c r="N82" s="15"/>
      <c r="O82" s="1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/>
      <c r="M83" s="15"/>
      <c r="N83" s="15"/>
      <c r="O83" s="1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/>
      <c r="M84" s="15"/>
      <c r="N84" s="15"/>
      <c r="O84" s="1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5"/>
      <c r="M85" s="15"/>
      <c r="N85" s="15"/>
      <c r="O85" s="1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5"/>
      <c r="M86" s="15"/>
      <c r="N86" s="15"/>
      <c r="O86" s="1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5"/>
      <c r="M87" s="15"/>
      <c r="N87" s="15"/>
      <c r="O87" s="1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5"/>
      <c r="M88" s="15"/>
      <c r="N88" s="15"/>
      <c r="O88" s="1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5"/>
      <c r="M89" s="15"/>
      <c r="N89" s="15"/>
      <c r="O89" s="1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5"/>
      <c r="M90" s="15"/>
      <c r="N90" s="15"/>
      <c r="O90" s="1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5"/>
      <c r="M91" s="15"/>
      <c r="N91" s="15"/>
      <c r="O91" s="1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5"/>
      <c r="M92" s="15"/>
      <c r="N92" s="15"/>
      <c r="O92" s="1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5"/>
      <c r="M93" s="15"/>
      <c r="N93" s="15"/>
      <c r="O93" s="1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5"/>
      <c r="M94" s="15"/>
      <c r="N94" s="15"/>
      <c r="O94" s="1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5"/>
      <c r="M95" s="15"/>
      <c r="N95" s="15"/>
      <c r="O95" s="1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5"/>
      <c r="M96" s="15"/>
      <c r="N96" s="15"/>
      <c r="O96" s="1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5"/>
      <c r="M97" s="15"/>
      <c r="N97" s="15"/>
      <c r="O97" s="1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5"/>
      <c r="M98" s="15"/>
      <c r="N98" s="15"/>
      <c r="O98" s="1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5"/>
      <c r="M99" s="15"/>
      <c r="N99" s="15"/>
      <c r="O99" s="1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5"/>
      <c r="M100" s="15"/>
      <c r="N100" s="15"/>
      <c r="O100" s="1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5"/>
      <c r="M101" s="15"/>
      <c r="N101" s="15"/>
      <c r="O101" s="1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5"/>
      <c r="M102" s="15"/>
      <c r="N102" s="15"/>
      <c r="O102" s="1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5"/>
      <c r="M103" s="15"/>
      <c r="N103" s="15"/>
      <c r="O103" s="1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5"/>
      <c r="M104" s="15"/>
      <c r="N104" s="15"/>
      <c r="O104" s="1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5"/>
      <c r="M105" s="15"/>
      <c r="N105" s="15"/>
      <c r="O105" s="1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5"/>
      <c r="M106" s="15"/>
      <c r="N106" s="15"/>
      <c r="O106" s="1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5"/>
      <c r="M107" s="15"/>
      <c r="N107" s="15"/>
      <c r="O107" s="1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5"/>
      <c r="M108" s="15"/>
      <c r="N108" s="15"/>
      <c r="O108" s="1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5"/>
      <c r="M109" s="15"/>
      <c r="N109" s="15"/>
      <c r="O109" s="1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5"/>
      <c r="M110" s="15"/>
      <c r="N110" s="15"/>
      <c r="O110" s="1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5"/>
      <c r="M111" s="15"/>
      <c r="N111" s="15"/>
      <c r="O111" s="1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5"/>
      <c r="M112" s="15"/>
      <c r="N112" s="15"/>
      <c r="O112" s="1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5"/>
      <c r="M113" s="15"/>
      <c r="N113" s="15"/>
      <c r="O113" s="1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5"/>
      <c r="M114" s="15"/>
      <c r="N114" s="15"/>
      <c r="O114" s="1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5"/>
      <c r="M115" s="15"/>
      <c r="N115" s="15"/>
      <c r="O115" s="1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5"/>
      <c r="M116" s="15"/>
      <c r="N116" s="15"/>
      <c r="O116" s="1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5"/>
      <c r="M117" s="15"/>
      <c r="N117" s="15"/>
      <c r="O117" s="1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5"/>
      <c r="M118" s="15"/>
      <c r="N118" s="15"/>
      <c r="O118" s="1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5"/>
      <c r="M119" s="15"/>
      <c r="N119" s="15"/>
      <c r="O119" s="1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5"/>
      <c r="M120" s="15"/>
      <c r="N120" s="15"/>
      <c r="O120" s="1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5"/>
      <c r="M121" s="15"/>
      <c r="N121" s="15"/>
      <c r="O121" s="1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5"/>
      <c r="M122" s="15"/>
      <c r="N122" s="15"/>
      <c r="O122" s="1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5"/>
      <c r="M123" s="15"/>
      <c r="N123" s="15"/>
      <c r="O123" s="1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5"/>
      <c r="M124" s="15"/>
      <c r="N124" s="15"/>
      <c r="O124" s="1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5"/>
      <c r="M125" s="15"/>
      <c r="N125" s="15"/>
      <c r="O125" s="1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5"/>
      <c r="M126" s="15"/>
      <c r="N126" s="15"/>
      <c r="O126" s="1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5"/>
      <c r="M127" s="15"/>
      <c r="N127" s="15"/>
      <c r="O127" s="1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5"/>
      <c r="M128" s="15"/>
      <c r="N128" s="15"/>
      <c r="O128" s="1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5"/>
      <c r="M129" s="15"/>
      <c r="N129" s="15"/>
      <c r="O129" s="1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5"/>
      <c r="M130" s="15"/>
      <c r="N130" s="15"/>
      <c r="O130" s="1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5"/>
      <c r="M131" s="15"/>
      <c r="N131" s="15"/>
      <c r="O131" s="1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5"/>
      <c r="M132" s="15"/>
      <c r="N132" s="15"/>
      <c r="O132" s="1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5"/>
      <c r="M133" s="15"/>
      <c r="N133" s="15"/>
      <c r="O133" s="1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5"/>
      <c r="M134" s="15"/>
      <c r="N134" s="15"/>
      <c r="O134" s="1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5"/>
      <c r="M135" s="15"/>
      <c r="N135" s="15"/>
      <c r="O135" s="1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5"/>
      <c r="M136" s="15"/>
      <c r="N136" s="15"/>
      <c r="O136" s="1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5"/>
      <c r="M137" s="15"/>
      <c r="N137" s="15"/>
      <c r="O137" s="1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5"/>
      <c r="M138" s="15"/>
      <c r="N138" s="15"/>
      <c r="O138" s="1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5"/>
      <c r="M139" s="15"/>
      <c r="N139" s="15"/>
      <c r="O139" s="1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5"/>
      <c r="M140" s="15"/>
      <c r="N140" s="15"/>
      <c r="O140" s="1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5"/>
      <c r="M141" s="15"/>
      <c r="N141" s="15"/>
      <c r="O141" s="1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5"/>
      <c r="M142" s="15"/>
      <c r="N142" s="15"/>
      <c r="O142" s="1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5"/>
      <c r="M143" s="15"/>
      <c r="N143" s="15"/>
      <c r="O143" s="1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5"/>
      <c r="M144" s="15"/>
      <c r="N144" s="15"/>
      <c r="O144" s="1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5"/>
      <c r="M145" s="15"/>
      <c r="N145" s="15"/>
      <c r="O145" s="1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5"/>
      <c r="M146" s="15"/>
      <c r="N146" s="15"/>
      <c r="O146" s="1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5"/>
      <c r="M147" s="15"/>
      <c r="N147" s="15"/>
      <c r="O147" s="1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5"/>
      <c r="M148" s="15"/>
      <c r="N148" s="15"/>
      <c r="O148" s="1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5"/>
      <c r="M149" s="15"/>
      <c r="N149" s="15"/>
      <c r="O149" s="1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5"/>
      <c r="M150" s="15"/>
      <c r="N150" s="15"/>
      <c r="O150" s="1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5"/>
      <c r="M151" s="15"/>
      <c r="N151" s="15"/>
      <c r="O151" s="1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5"/>
      <c r="M152" s="15"/>
      <c r="N152" s="15"/>
      <c r="O152" s="1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5"/>
      <c r="M153" s="15"/>
      <c r="N153" s="15"/>
      <c r="O153" s="1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5"/>
      <c r="M154" s="15"/>
      <c r="N154" s="15"/>
      <c r="O154" s="1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5"/>
      <c r="M155" s="15"/>
      <c r="N155" s="15"/>
      <c r="O155" s="1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5"/>
      <c r="M156" s="15"/>
      <c r="N156" s="15"/>
      <c r="O156" s="1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5"/>
      <c r="M157" s="15"/>
      <c r="N157" s="15"/>
      <c r="O157" s="1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5"/>
      <c r="M158" s="15"/>
      <c r="N158" s="15"/>
      <c r="O158" s="1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5"/>
      <c r="M159" s="15"/>
      <c r="N159" s="15"/>
      <c r="O159" s="1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5"/>
      <c r="M160" s="15"/>
      <c r="N160" s="15"/>
      <c r="O160" s="1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5"/>
      <c r="M161" s="15"/>
      <c r="N161" s="15"/>
      <c r="O161" s="1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5"/>
      <c r="M162" s="15"/>
      <c r="N162" s="15"/>
      <c r="O162" s="1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5"/>
      <c r="M163" s="15"/>
      <c r="N163" s="15"/>
      <c r="O163" s="1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5"/>
      <c r="M164" s="15"/>
      <c r="N164" s="15"/>
      <c r="O164" s="1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5"/>
      <c r="M165" s="15"/>
      <c r="N165" s="15"/>
      <c r="O165" s="1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5"/>
      <c r="M166" s="15"/>
      <c r="N166" s="15"/>
      <c r="O166" s="1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5"/>
      <c r="M167" s="15"/>
      <c r="N167" s="15"/>
      <c r="O167" s="1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5"/>
      <c r="M168" s="15"/>
      <c r="N168" s="15"/>
      <c r="O168" s="1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5"/>
      <c r="M169" s="15"/>
      <c r="N169" s="15"/>
      <c r="O169" s="1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5"/>
      <c r="M170" s="15"/>
      <c r="N170" s="15"/>
      <c r="O170" s="1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5"/>
      <c r="M171" s="15"/>
      <c r="N171" s="15"/>
      <c r="O171" s="1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5"/>
      <c r="M172" s="15"/>
      <c r="N172" s="15"/>
      <c r="O172" s="1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5"/>
      <c r="M173" s="15"/>
      <c r="N173" s="15"/>
      <c r="O173" s="1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5"/>
      <c r="M174" s="15"/>
      <c r="N174" s="15"/>
      <c r="O174" s="1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5"/>
      <c r="M175" s="15"/>
      <c r="N175" s="15"/>
      <c r="O175" s="1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5"/>
      <c r="M176" s="15"/>
      <c r="N176" s="15"/>
      <c r="O176" s="1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5"/>
      <c r="M177" s="15"/>
      <c r="N177" s="15"/>
      <c r="O177" s="1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5"/>
      <c r="M178" s="15"/>
      <c r="N178" s="15"/>
      <c r="O178" s="1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5"/>
      <c r="M179" s="15"/>
      <c r="N179" s="15"/>
      <c r="O179" s="1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5"/>
      <c r="M180" s="15"/>
      <c r="N180" s="15"/>
      <c r="O180" s="1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5"/>
      <c r="M181" s="15"/>
      <c r="N181" s="15"/>
      <c r="O181" s="1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5"/>
      <c r="M182" s="15"/>
      <c r="N182" s="15"/>
      <c r="O182" s="1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5"/>
      <c r="M183" s="15"/>
      <c r="N183" s="15"/>
      <c r="O183" s="1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5"/>
      <c r="M184" s="15"/>
      <c r="N184" s="15"/>
      <c r="O184" s="1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5"/>
      <c r="M185" s="15"/>
      <c r="N185" s="15"/>
      <c r="O185" s="1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5"/>
      <c r="M186" s="15"/>
      <c r="N186" s="15"/>
      <c r="O186" s="1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5"/>
      <c r="M187" s="15"/>
      <c r="N187" s="15"/>
      <c r="O187" s="1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5"/>
      <c r="M188" s="15"/>
      <c r="N188" s="15"/>
      <c r="O188" s="1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5"/>
      <c r="M189" s="15"/>
      <c r="N189" s="15"/>
      <c r="O189" s="1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5"/>
      <c r="M190" s="15"/>
      <c r="N190" s="15"/>
      <c r="O190" s="1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5"/>
      <c r="M191" s="15"/>
      <c r="N191" s="15"/>
      <c r="O191" s="1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5"/>
      <c r="M192" s="15"/>
      <c r="N192" s="15"/>
      <c r="O192" s="1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5"/>
      <c r="M193" s="15"/>
      <c r="N193" s="15"/>
      <c r="O193" s="1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5"/>
      <c r="M194" s="15"/>
      <c r="N194" s="15"/>
      <c r="O194" s="1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5"/>
      <c r="M195" s="15"/>
      <c r="N195" s="15"/>
      <c r="O195" s="1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5"/>
      <c r="M196" s="15"/>
      <c r="N196" s="15"/>
      <c r="O196" s="1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5"/>
      <c r="M197" s="15"/>
      <c r="N197" s="15"/>
      <c r="O197" s="1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5"/>
      <c r="M198" s="15"/>
      <c r="N198" s="15"/>
      <c r="O198" s="1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5"/>
      <c r="M199" s="15"/>
      <c r="N199" s="15"/>
      <c r="O199" s="1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5"/>
      <c r="M200" s="15"/>
      <c r="N200" s="15"/>
      <c r="O200" s="1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5"/>
      <c r="M201" s="15"/>
      <c r="N201" s="15"/>
      <c r="O201" s="1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5"/>
      <c r="M202" s="15"/>
      <c r="N202" s="15"/>
      <c r="O202" s="1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5"/>
      <c r="M203" s="15"/>
      <c r="N203" s="15"/>
      <c r="O203" s="1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5"/>
      <c r="M204" s="15"/>
      <c r="N204" s="15"/>
      <c r="O204" s="1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5"/>
      <c r="M205" s="15"/>
      <c r="N205" s="15"/>
      <c r="O205" s="1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5"/>
      <c r="M206" s="15"/>
      <c r="N206" s="15"/>
      <c r="O206" s="1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5"/>
      <c r="M207" s="15"/>
      <c r="N207" s="15"/>
      <c r="O207" s="1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5"/>
      <c r="M208" s="15"/>
      <c r="N208" s="15"/>
      <c r="O208" s="1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5"/>
      <c r="M209" s="15"/>
      <c r="N209" s="15"/>
      <c r="O209" s="1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5"/>
      <c r="M210" s="15"/>
      <c r="N210" s="15"/>
      <c r="O210" s="1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5"/>
      <c r="M211" s="15"/>
      <c r="N211" s="15"/>
      <c r="O211" s="1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5"/>
      <c r="M212" s="15"/>
      <c r="N212" s="15"/>
      <c r="O212" s="1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5"/>
      <c r="M213" s="15"/>
      <c r="N213" s="15"/>
      <c r="O213" s="1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5"/>
      <c r="M214" s="15"/>
      <c r="N214" s="15"/>
      <c r="O214" s="1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5"/>
      <c r="M215" s="15"/>
      <c r="N215" s="15"/>
      <c r="O215" s="1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5"/>
      <c r="M216" s="15"/>
      <c r="N216" s="15"/>
      <c r="O216" s="15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5"/>
      <c r="M217" s="15"/>
      <c r="N217" s="15"/>
      <c r="O217" s="15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5"/>
      <c r="M218" s="15"/>
      <c r="N218" s="15"/>
      <c r="O218" s="15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5"/>
      <c r="M219" s="15"/>
      <c r="N219" s="15"/>
      <c r="O219" s="15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5"/>
      <c r="M220" s="15"/>
      <c r="N220" s="15"/>
      <c r="O220" s="15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5"/>
      <c r="M221" s="15"/>
      <c r="N221" s="15"/>
      <c r="O221" s="15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5"/>
      <c r="M222" s="15"/>
      <c r="N222" s="15"/>
      <c r="O222" s="15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5"/>
      <c r="M223" s="15"/>
      <c r="N223" s="15"/>
      <c r="O223" s="15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5"/>
      <c r="M224" s="15"/>
      <c r="N224" s="15"/>
      <c r="O224" s="15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5"/>
      <c r="M225" s="15"/>
      <c r="N225" s="15"/>
      <c r="O225" s="15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5"/>
      <c r="M226" s="15"/>
      <c r="N226" s="15"/>
      <c r="O226" s="15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5"/>
      <c r="M227" s="15"/>
      <c r="N227" s="15"/>
      <c r="O227" s="15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5"/>
      <c r="M228" s="15"/>
      <c r="N228" s="15"/>
      <c r="O228" s="15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5"/>
      <c r="M229" s="15"/>
      <c r="N229" s="15"/>
      <c r="O229" s="15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5"/>
      <c r="M230" s="15"/>
      <c r="N230" s="15"/>
      <c r="O230" s="15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P5:P6"/>
    <mergeCell ref="K5:K6"/>
    <mergeCell ref="M5:M6"/>
    <mergeCell ref="I5:I6"/>
    <mergeCell ref="N5:N6"/>
    <mergeCell ref="O5:O6"/>
    <mergeCell ref="J5:J6"/>
    <mergeCell ref="B5:B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2026-04-23T03:51:07Z</dcterms:modified>
</cp:coreProperties>
</file>