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5. Kec. Bawang\EXCEL\"/>
    </mc:Choice>
  </mc:AlternateContent>
  <xr:revisionPtr revIDLastSave="0" documentId="8_{A6744EBE-6B62-45FF-BA5E-F6A96598F0B1}" xr6:coauthVersionLast="47" xr6:coauthVersionMax="47" xr10:uidLastSave="{00000000-0000-0000-0000-000000000000}"/>
  <bookViews>
    <workbookView xWindow="-110" yWindow="-110" windowWidth="19420" windowHeight="10300" xr2:uid="{BD53B24D-9A49-49BD-B594-A75DA039C5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7" i="1" l="1"/>
  <c r="I27" i="1"/>
  <c r="D27" i="1"/>
  <c r="F27" i="1" s="1"/>
  <c r="F26" i="1"/>
  <c r="P25" i="1"/>
  <c r="F25" i="1"/>
  <c r="K24" i="1"/>
  <c r="F24" i="1"/>
  <c r="P23" i="1"/>
  <c r="K23" i="1"/>
  <c r="F23" i="1"/>
  <c r="J22" i="1"/>
  <c r="K22" i="1" s="1"/>
  <c r="F22" i="1"/>
  <c r="P21" i="1"/>
  <c r="K21" i="1"/>
  <c r="J21" i="1"/>
  <c r="F21" i="1"/>
  <c r="P20" i="1"/>
  <c r="K20" i="1"/>
  <c r="F20" i="1"/>
  <c r="F19" i="1"/>
  <c r="P18" i="1"/>
  <c r="K18" i="1"/>
  <c r="F18" i="1"/>
  <c r="P17" i="1"/>
  <c r="K17" i="1"/>
  <c r="F17" i="1"/>
  <c r="P16" i="1"/>
  <c r="F16" i="1"/>
  <c r="P15" i="1"/>
  <c r="K15" i="1"/>
  <c r="F15" i="1"/>
  <c r="P14" i="1"/>
  <c r="K14" i="1"/>
  <c r="F14" i="1"/>
  <c r="P13" i="1"/>
  <c r="K13" i="1"/>
  <c r="F13" i="1"/>
  <c r="F12" i="1"/>
  <c r="F11" i="1"/>
  <c r="P10" i="1"/>
  <c r="K10" i="1"/>
  <c r="F10" i="1"/>
  <c r="P9" i="1"/>
  <c r="K9" i="1"/>
  <c r="F9" i="1"/>
  <c r="J27" i="1" l="1"/>
  <c r="K27" i="1" s="1"/>
  <c r="O21" i="1"/>
  <c r="O27" i="1" s="1"/>
  <c r="P27" i="1" s="1"/>
</calcChain>
</file>

<file path=xl/sharedStrings.xml><?xml version="1.0" encoding="utf-8"?>
<sst xmlns="http://schemas.openxmlformats.org/spreadsheetml/2006/main" count="89" uniqueCount="32">
  <si>
    <t>Tahun 2023</t>
  </si>
  <si>
    <t>Tahun 2024</t>
  </si>
  <si>
    <t>Tahun 2025</t>
  </si>
  <si>
    <t>Desa/Kelurahan</t>
  </si>
  <si>
    <t>(1)</t>
  </si>
  <si>
    <t>(2)</t>
  </si>
  <si>
    <t>(3)</t>
  </si>
  <si>
    <t>Wanadri</t>
  </si>
  <si>
    <t>Kebondalem</t>
  </si>
  <si>
    <t>Majalengka</t>
  </si>
  <si>
    <t>Wiramastra</t>
  </si>
  <si>
    <t>Kutayasa</t>
  </si>
  <si>
    <t>Winong</t>
  </si>
  <si>
    <t>Depok</t>
  </si>
  <si>
    <t>Watuurip</t>
  </si>
  <si>
    <t>Masaran</t>
  </si>
  <si>
    <t>Serang</t>
  </si>
  <si>
    <t>Mantrianom</t>
  </si>
  <si>
    <t>Binorong</t>
  </si>
  <si>
    <t>Joho</t>
  </si>
  <si>
    <t>Bawang</t>
  </si>
  <si>
    <t>Bandingan</t>
  </si>
  <si>
    <t>Blambangan</t>
  </si>
  <si>
    <t>Gemuruh</t>
  </si>
  <si>
    <t>Pucang</t>
  </si>
  <si>
    <t>Jumlah</t>
  </si>
  <si>
    <t>(4)</t>
  </si>
  <si>
    <t xml:space="preserve">Tabel : 3.4  Kepadatan Penduduk [jiwa/km²] per Desa/Kelurahan </t>
  </si>
  <si>
    <t>Jumlah Penduduk [jiwa]</t>
  </si>
  <si>
    <t>Luas Wilayah [km²]</t>
  </si>
  <si>
    <t>Kepadatan Penduduk [jiwa/km²]</t>
  </si>
  <si>
    <t>18.82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</si>
</sst>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1" formatCode="0.000"/>
    <numFmt numFmtId="173" formatCode="_-* #,##0_-;\-* #,##0_-;_-* &quot;-&quot;??_-;_-@"/>
    <numFmt numFmtId="175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3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173" fontId="1" fillId="0" borderId="1" xfId="0" applyNumberFormat="1" applyFont="1" applyBorder="1"/>
    <xf numFmtId="17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vertical="center"/>
    </xf>
    <xf numFmtId="173" fontId="1" fillId="0" borderId="2" xfId="0" applyNumberFormat="1" applyFont="1" applyBorder="1"/>
    <xf numFmtId="49" fontId="1" fillId="2" borderId="2" xfId="0" applyNumberFormat="1" applyFont="1" applyFill="1" applyBorder="1" applyAlignment="1">
      <alignment horizontal="center"/>
    </xf>
    <xf numFmtId="175" fontId="1" fillId="0" borderId="1" xfId="0" applyNumberFormat="1" applyFont="1" applyBorder="1"/>
    <xf numFmtId="175" fontId="1" fillId="0" borderId="1" xfId="0" applyNumberFormat="1" applyFont="1" applyBorder="1" applyAlignment="1">
      <alignment horizontal="right"/>
    </xf>
    <xf numFmtId="171" fontId="1" fillId="0" borderId="1" xfId="0" applyNumberFormat="1" applyFont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175" fontId="1" fillId="0" borderId="2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C3EEA5-0AD8-426F-AAB1-47AE1AEDF475}">
  <dimension ref="C3:P27"/>
  <sheetViews>
    <sheetView tabSelected="1" workbookViewId="0">
      <selection activeCell="C3" sqref="C3:P27"/>
    </sheetView>
  </sheetViews>
  <sheetFormatPr defaultRowHeight="14.5"/>
  <sheetData>
    <row r="3" spans="3:16">
      <c r="C3" s="1" t="s">
        <v>27</v>
      </c>
      <c r="D3" s="9"/>
      <c r="E3" s="9"/>
      <c r="F3" s="9"/>
      <c r="G3" s="9"/>
      <c r="H3" s="1" t="s">
        <v>27</v>
      </c>
      <c r="I3" s="1"/>
      <c r="J3" s="1"/>
      <c r="K3" s="1"/>
      <c r="L3" s="9"/>
      <c r="M3" s="1" t="s">
        <v>27</v>
      </c>
      <c r="N3" s="1"/>
      <c r="O3" s="1"/>
      <c r="P3" s="1"/>
    </row>
    <row r="4" spans="3:16">
      <c r="C4" s="1"/>
      <c r="D4" s="9"/>
      <c r="E4" s="9"/>
      <c r="F4" s="9"/>
      <c r="G4" s="9"/>
      <c r="H4" s="1"/>
      <c r="I4" s="1"/>
      <c r="J4" s="1"/>
      <c r="K4" s="1"/>
      <c r="L4" s="9"/>
      <c r="M4" s="1"/>
      <c r="N4" s="1"/>
      <c r="O4" s="1"/>
      <c r="P4" s="1"/>
    </row>
    <row r="5" spans="3:16">
      <c r="C5" s="1" t="s">
        <v>0</v>
      </c>
      <c r="D5" s="9"/>
      <c r="E5" s="9"/>
      <c r="F5" s="9"/>
      <c r="G5" s="9"/>
      <c r="H5" s="1" t="s">
        <v>1</v>
      </c>
      <c r="I5" s="1"/>
      <c r="J5" s="1"/>
      <c r="K5" s="1"/>
      <c r="L5" s="9"/>
      <c r="M5" s="1" t="s">
        <v>2</v>
      </c>
      <c r="N5" s="1"/>
      <c r="O5" s="1"/>
      <c r="P5" s="1"/>
    </row>
    <row r="6" spans="3:16">
      <c r="C6" s="6" t="s">
        <v>3</v>
      </c>
      <c r="D6" s="6" t="s">
        <v>28</v>
      </c>
      <c r="E6" s="6" t="s">
        <v>29</v>
      </c>
      <c r="F6" s="6" t="s">
        <v>30</v>
      </c>
      <c r="G6" s="9"/>
      <c r="H6" s="6" t="s">
        <v>3</v>
      </c>
      <c r="I6" s="6" t="s">
        <v>28</v>
      </c>
      <c r="J6" s="6" t="s">
        <v>29</v>
      </c>
      <c r="K6" s="6" t="s">
        <v>30</v>
      </c>
      <c r="L6" s="9"/>
      <c r="M6" s="6" t="s">
        <v>3</v>
      </c>
      <c r="N6" s="6" t="s">
        <v>28</v>
      </c>
      <c r="O6" s="6" t="s">
        <v>29</v>
      </c>
      <c r="P6" s="6" t="s">
        <v>30</v>
      </c>
    </row>
    <row r="7" spans="3:16">
      <c r="C7" s="4"/>
      <c r="D7" s="4"/>
      <c r="E7" s="4"/>
      <c r="F7" s="4"/>
      <c r="G7" s="9"/>
      <c r="H7" s="4"/>
      <c r="I7" s="4"/>
      <c r="J7" s="4"/>
      <c r="K7" s="4"/>
      <c r="L7" s="9"/>
      <c r="M7" s="4"/>
      <c r="N7" s="4"/>
      <c r="O7" s="4"/>
      <c r="P7" s="4"/>
    </row>
    <row r="8" spans="3:16">
      <c r="C8" s="14" t="s">
        <v>4</v>
      </c>
      <c r="D8" s="14" t="s">
        <v>5</v>
      </c>
      <c r="E8" s="14" t="s">
        <v>6</v>
      </c>
      <c r="F8" s="14" t="s">
        <v>26</v>
      </c>
      <c r="G8" s="9"/>
      <c r="H8" s="14" t="s">
        <v>4</v>
      </c>
      <c r="I8" s="14" t="s">
        <v>5</v>
      </c>
      <c r="J8" s="14" t="s">
        <v>6</v>
      </c>
      <c r="K8" s="14" t="s">
        <v>26</v>
      </c>
      <c r="L8" s="9"/>
      <c r="M8" s="14" t="s">
        <v>4</v>
      </c>
      <c r="N8" s="14" t="s">
        <v>5</v>
      </c>
      <c r="O8" s="14" t="s">
        <v>6</v>
      </c>
      <c r="P8" s="14" t="s">
        <v>26</v>
      </c>
    </row>
    <row r="9" spans="3:16">
      <c r="C9" s="2" t="s">
        <v>7</v>
      </c>
      <c r="D9" s="11">
        <v>4884</v>
      </c>
      <c r="E9" s="15">
        <v>446</v>
      </c>
      <c r="F9" s="16">
        <f t="shared" ref="F9:F27" si="0">D9/E9</f>
        <v>10.95067264573991</v>
      </c>
      <c r="G9" s="9"/>
      <c r="H9" s="2" t="s">
        <v>7</v>
      </c>
      <c r="I9" s="11">
        <v>4767</v>
      </c>
      <c r="J9" s="15">
        <v>446</v>
      </c>
      <c r="K9" s="16">
        <f t="shared" ref="K9:K10" si="1">I9/J9</f>
        <v>10.688340807174887</v>
      </c>
      <c r="L9" s="9"/>
      <c r="M9" s="2" t="s">
        <v>7</v>
      </c>
      <c r="N9" s="11">
        <v>4767</v>
      </c>
      <c r="O9" s="15">
        <v>446</v>
      </c>
      <c r="P9" s="16">
        <f t="shared" ref="P9:P10" si="2">N9/O9</f>
        <v>10.688340807174887</v>
      </c>
    </row>
    <row r="10" spans="3:16">
      <c r="C10" s="2" t="s">
        <v>8</v>
      </c>
      <c r="D10" s="11">
        <v>4142</v>
      </c>
      <c r="E10" s="15">
        <v>911</v>
      </c>
      <c r="F10" s="16">
        <f t="shared" si="0"/>
        <v>4.5466520307354559</v>
      </c>
      <c r="G10" s="9"/>
      <c r="H10" s="2" t="s">
        <v>8</v>
      </c>
      <c r="I10" s="11">
        <v>4250</v>
      </c>
      <c r="J10" s="15">
        <v>911</v>
      </c>
      <c r="K10" s="16">
        <f t="shared" si="1"/>
        <v>4.6652030735455545</v>
      </c>
      <c r="L10" s="9"/>
      <c r="M10" s="2" t="s">
        <v>8</v>
      </c>
      <c r="N10" s="11">
        <v>4250</v>
      </c>
      <c r="O10" s="15">
        <v>911</v>
      </c>
      <c r="P10" s="16">
        <f t="shared" si="2"/>
        <v>4.6652030735455545</v>
      </c>
    </row>
    <row r="11" spans="3:16">
      <c r="C11" s="2" t="s">
        <v>9</v>
      </c>
      <c r="D11" s="10">
        <v>3663</v>
      </c>
      <c r="E11" s="15">
        <v>540</v>
      </c>
      <c r="F11" s="16">
        <f t="shared" si="0"/>
        <v>6.7833333333333332</v>
      </c>
      <c r="G11" s="9"/>
      <c r="H11" s="2" t="s">
        <v>9</v>
      </c>
      <c r="I11" s="10">
        <v>3858</v>
      </c>
      <c r="J11" s="15">
        <v>540</v>
      </c>
      <c r="K11" s="16">
        <v>7.14</v>
      </c>
      <c r="L11" s="9"/>
      <c r="M11" s="2" t="s">
        <v>9</v>
      </c>
      <c r="N11" s="10">
        <v>3858</v>
      </c>
      <c r="O11" s="15">
        <v>540</v>
      </c>
      <c r="P11" s="16">
        <v>7.14</v>
      </c>
    </row>
    <row r="12" spans="3:16">
      <c r="C12" s="2" t="s">
        <v>10</v>
      </c>
      <c r="D12" s="11">
        <v>3199</v>
      </c>
      <c r="E12" s="15">
        <v>278</v>
      </c>
      <c r="F12" s="16">
        <f t="shared" si="0"/>
        <v>11.507194244604317</v>
      </c>
      <c r="G12" s="9"/>
      <c r="H12" s="2" t="s">
        <v>10</v>
      </c>
      <c r="I12" s="11">
        <v>3190</v>
      </c>
      <c r="J12" s="15">
        <v>278</v>
      </c>
      <c r="K12" s="16">
        <v>11.4748</v>
      </c>
      <c r="L12" s="9"/>
      <c r="M12" s="2" t="s">
        <v>10</v>
      </c>
      <c r="N12" s="11">
        <v>3190</v>
      </c>
      <c r="O12" s="15">
        <v>278</v>
      </c>
      <c r="P12" s="16">
        <v>11.4748</v>
      </c>
    </row>
    <row r="13" spans="3:16">
      <c r="C13" s="2" t="s">
        <v>11</v>
      </c>
      <c r="D13" s="11">
        <v>1921</v>
      </c>
      <c r="E13" s="15">
        <v>320.16000000000003</v>
      </c>
      <c r="F13" s="16">
        <f t="shared" si="0"/>
        <v>6.0001249375312335</v>
      </c>
      <c r="G13" s="9"/>
      <c r="H13" s="2" t="s">
        <v>11</v>
      </c>
      <c r="I13" s="11">
        <v>1936</v>
      </c>
      <c r="J13" s="15">
        <v>320.16000000000003</v>
      </c>
      <c r="K13" s="16">
        <f t="shared" ref="K13:K15" si="3">I13/J13</f>
        <v>6.0469765117441279</v>
      </c>
      <c r="L13" s="9"/>
      <c r="M13" s="2" t="s">
        <v>11</v>
      </c>
      <c r="N13" s="8">
        <v>1933</v>
      </c>
      <c r="O13" s="7">
        <v>320.16000000000003</v>
      </c>
      <c r="P13" s="17">
        <f>N13/$N$12</f>
        <v>0.6059561128526646</v>
      </c>
    </row>
    <row r="14" spans="3:16">
      <c r="C14" s="2" t="s">
        <v>12</v>
      </c>
      <c r="D14" s="11">
        <v>3124</v>
      </c>
      <c r="E14" s="15">
        <v>261.82</v>
      </c>
      <c r="F14" s="16">
        <f t="shared" si="0"/>
        <v>11.931861584294554</v>
      </c>
      <c r="G14" s="9"/>
      <c r="H14" s="2" t="s">
        <v>12</v>
      </c>
      <c r="I14" s="11">
        <v>3083</v>
      </c>
      <c r="J14" s="15">
        <v>261.82</v>
      </c>
      <c r="K14" s="16">
        <f t="shared" si="3"/>
        <v>11.77526544954549</v>
      </c>
      <c r="L14" s="9"/>
      <c r="M14" s="2" t="s">
        <v>12</v>
      </c>
      <c r="N14" s="11">
        <v>3083</v>
      </c>
      <c r="O14" s="15">
        <v>261.82</v>
      </c>
      <c r="P14" s="16">
        <f t="shared" ref="P14:P15" si="4">N14/O14</f>
        <v>11.77526544954549</v>
      </c>
    </row>
    <row r="15" spans="3:16">
      <c r="C15" s="2" t="s">
        <v>13</v>
      </c>
      <c r="D15" s="11">
        <v>1064</v>
      </c>
      <c r="E15" s="15">
        <v>191.596</v>
      </c>
      <c r="F15" s="16">
        <f t="shared" si="0"/>
        <v>5.5533518445061478</v>
      </c>
      <c r="G15" s="9"/>
      <c r="H15" s="2" t="s">
        <v>13</v>
      </c>
      <c r="I15" s="11">
        <v>1053</v>
      </c>
      <c r="J15" s="15">
        <v>191.6</v>
      </c>
      <c r="K15" s="16">
        <f t="shared" si="3"/>
        <v>5.4958246346555324</v>
      </c>
      <c r="L15" s="9"/>
      <c r="M15" s="2" t="s">
        <v>13</v>
      </c>
      <c r="N15" s="11">
        <v>1053</v>
      </c>
      <c r="O15" s="15">
        <v>191.6</v>
      </c>
      <c r="P15" s="16">
        <f t="shared" si="4"/>
        <v>5.4958246346555324</v>
      </c>
    </row>
    <row r="16" spans="3:16">
      <c r="C16" s="2" t="s">
        <v>14</v>
      </c>
      <c r="D16" s="11">
        <v>1247</v>
      </c>
      <c r="E16" s="15">
        <v>277.17700000000002</v>
      </c>
      <c r="F16" s="16">
        <f t="shared" si="0"/>
        <v>4.4989302864234766</v>
      </c>
      <c r="G16" s="9"/>
      <c r="H16" s="2" t="s">
        <v>14</v>
      </c>
      <c r="I16" s="11">
        <v>1249</v>
      </c>
      <c r="J16" s="15">
        <v>277.17700000000002</v>
      </c>
      <c r="K16" s="16">
        <v>4.51</v>
      </c>
      <c r="L16" s="9"/>
      <c r="M16" s="2" t="s">
        <v>14</v>
      </c>
      <c r="N16" s="7">
        <v>1247</v>
      </c>
      <c r="O16" s="7">
        <v>277.18</v>
      </c>
      <c r="P16" s="17">
        <f>N16/$N$12</f>
        <v>0.39090909090909093</v>
      </c>
    </row>
    <row r="17" spans="3:16">
      <c r="C17" s="2" t="s">
        <v>15</v>
      </c>
      <c r="D17" s="11">
        <v>3124</v>
      </c>
      <c r="E17" s="15">
        <v>321.255</v>
      </c>
      <c r="F17" s="16">
        <f t="shared" si="0"/>
        <v>9.7243622667351488</v>
      </c>
      <c r="G17" s="9"/>
      <c r="H17" s="2" t="s">
        <v>15</v>
      </c>
      <c r="I17" s="11">
        <v>3122</v>
      </c>
      <c r="J17" s="15">
        <v>321.26</v>
      </c>
      <c r="K17" s="16">
        <f t="shared" ref="K17:K18" si="5">I17/J17</f>
        <v>9.7179854323600825</v>
      </c>
      <c r="L17" s="9"/>
      <c r="M17" s="2" t="s">
        <v>15</v>
      </c>
      <c r="N17" s="11">
        <v>3122</v>
      </c>
      <c r="O17" s="15">
        <v>321.26</v>
      </c>
      <c r="P17" s="16">
        <f t="shared" ref="P17:P18" si="6">N17/O17</f>
        <v>9.7179854323600825</v>
      </c>
    </row>
    <row r="18" spans="3:16">
      <c r="C18" s="2" t="s">
        <v>16</v>
      </c>
      <c r="D18" s="11">
        <v>1257</v>
      </c>
      <c r="E18" s="15">
        <v>119.7</v>
      </c>
      <c r="F18" s="16">
        <f t="shared" si="0"/>
        <v>10.50125313283208</v>
      </c>
      <c r="G18" s="9"/>
      <c r="H18" s="2" t="s">
        <v>16</v>
      </c>
      <c r="I18" s="11">
        <v>1294</v>
      </c>
      <c r="J18" s="10">
        <v>119.7</v>
      </c>
      <c r="K18" s="16">
        <f t="shared" si="5"/>
        <v>10.810359231411862</v>
      </c>
      <c r="L18" s="9"/>
      <c r="M18" s="2" t="s">
        <v>16</v>
      </c>
      <c r="N18" s="7">
        <v>1311</v>
      </c>
      <c r="O18" s="7">
        <v>120</v>
      </c>
      <c r="P18" s="12">
        <f t="shared" si="6"/>
        <v>10.925000000000001</v>
      </c>
    </row>
    <row r="19" spans="3:16">
      <c r="C19" s="2" t="s">
        <v>17</v>
      </c>
      <c r="D19" s="11">
        <v>5216</v>
      </c>
      <c r="E19" s="15">
        <v>282.97000000000003</v>
      </c>
      <c r="F19" s="16">
        <f t="shared" si="0"/>
        <v>18.433049439869951</v>
      </c>
      <c r="G19" s="9"/>
      <c r="H19" s="2" t="s">
        <v>17</v>
      </c>
      <c r="I19" s="11">
        <v>2284</v>
      </c>
      <c r="J19" s="15">
        <v>282.97000000000003</v>
      </c>
      <c r="K19" s="16" t="s">
        <v>31</v>
      </c>
      <c r="L19" s="9"/>
      <c r="M19" s="2" t="s">
        <v>17</v>
      </c>
      <c r="N19" s="11">
        <v>2284</v>
      </c>
      <c r="O19" s="15">
        <v>282.97000000000003</v>
      </c>
      <c r="P19" s="16" t="s">
        <v>31</v>
      </c>
    </row>
    <row r="20" spans="3:16">
      <c r="C20" s="2" t="s">
        <v>18</v>
      </c>
      <c r="D20" s="11">
        <v>5462</v>
      </c>
      <c r="E20" s="15">
        <v>394.56400000000002</v>
      </c>
      <c r="F20" s="16">
        <f t="shared" si="0"/>
        <v>13.843128111028882</v>
      </c>
      <c r="G20" s="9"/>
      <c r="H20" s="2" t="s">
        <v>18</v>
      </c>
      <c r="I20" s="11">
        <v>5462</v>
      </c>
      <c r="J20" s="15">
        <v>394.56400000000002</v>
      </c>
      <c r="K20" s="16">
        <f>I20/J20</f>
        <v>13.843128111028882</v>
      </c>
      <c r="L20" s="9"/>
      <c r="M20" s="2" t="s">
        <v>18</v>
      </c>
      <c r="N20" s="11">
        <v>5462</v>
      </c>
      <c r="O20" s="15">
        <v>394.56400000000002</v>
      </c>
      <c r="P20" s="16">
        <f>N20/O20</f>
        <v>13.843128111028882</v>
      </c>
    </row>
    <row r="21" spans="3:16">
      <c r="C21" s="2" t="s">
        <v>19</v>
      </c>
      <c r="D21" s="11">
        <v>2309</v>
      </c>
      <c r="E21" s="15">
        <v>316.86</v>
      </c>
      <c r="F21" s="16">
        <f t="shared" si="0"/>
        <v>7.287129962759578</v>
      </c>
      <c r="G21" s="9"/>
      <c r="H21" s="2" t="s">
        <v>19</v>
      </c>
      <c r="I21" s="11">
        <v>2402</v>
      </c>
      <c r="J21" s="15">
        <f t="shared" ref="J21:J22" si="7">E21</f>
        <v>316.86</v>
      </c>
      <c r="K21" s="16">
        <f>I21/J20</f>
        <v>6.0877322817084174</v>
      </c>
      <c r="L21" s="9"/>
      <c r="M21" s="2" t="s">
        <v>19</v>
      </c>
      <c r="N21" s="11">
        <v>2402</v>
      </c>
      <c r="O21" s="15">
        <f>J21</f>
        <v>316.86</v>
      </c>
      <c r="P21" s="16">
        <f>N21/O20</f>
        <v>6.0877322817084174</v>
      </c>
    </row>
    <row r="22" spans="3:16">
      <c r="C22" s="2" t="s">
        <v>20</v>
      </c>
      <c r="D22" s="11">
        <v>4374</v>
      </c>
      <c r="E22" s="15">
        <v>287.589</v>
      </c>
      <c r="F22" s="16">
        <f t="shared" si="0"/>
        <v>15.209204802687168</v>
      </c>
      <c r="G22" s="9"/>
      <c r="H22" s="2" t="s">
        <v>20</v>
      </c>
      <c r="I22" s="11">
        <v>4414</v>
      </c>
      <c r="J22" s="15">
        <f t="shared" si="7"/>
        <v>287.589</v>
      </c>
      <c r="K22" s="16">
        <f t="shared" ref="K22:K24" si="8">I22/J22</f>
        <v>15.348292180855317</v>
      </c>
      <c r="L22" s="9"/>
      <c r="M22" s="2" t="s">
        <v>20</v>
      </c>
      <c r="N22" s="7">
        <v>4417</v>
      </c>
      <c r="O22" s="7">
        <v>287.58999999999997</v>
      </c>
      <c r="P22" s="12">
        <v>15.35</v>
      </c>
    </row>
    <row r="23" spans="3:16">
      <c r="C23" s="2" t="s">
        <v>21</v>
      </c>
      <c r="D23" s="11">
        <v>1836</v>
      </c>
      <c r="E23" s="15">
        <v>130.15</v>
      </c>
      <c r="F23" s="16">
        <f t="shared" si="0"/>
        <v>14.106799846331155</v>
      </c>
      <c r="G23" s="9"/>
      <c r="H23" s="2" t="s">
        <v>21</v>
      </c>
      <c r="I23" s="11">
        <v>1858</v>
      </c>
      <c r="J23" s="15">
        <v>130.15</v>
      </c>
      <c r="K23" s="16">
        <f t="shared" si="8"/>
        <v>14.275835574337302</v>
      </c>
      <c r="L23" s="9"/>
      <c r="M23" s="2" t="s">
        <v>21</v>
      </c>
      <c r="N23" s="7">
        <v>1863</v>
      </c>
      <c r="O23" s="7">
        <v>130.15</v>
      </c>
      <c r="P23" s="18">
        <f>N23/O23</f>
        <v>14.31425278524779</v>
      </c>
    </row>
    <row r="24" spans="3:16">
      <c r="C24" s="2" t="s">
        <v>22</v>
      </c>
      <c r="D24" s="11">
        <v>6062</v>
      </c>
      <c r="E24" s="15">
        <v>330.87299999999999</v>
      </c>
      <c r="F24" s="16">
        <f t="shared" si="0"/>
        <v>18.321228991183929</v>
      </c>
      <c r="G24" s="9"/>
      <c r="H24" s="2" t="s">
        <v>22</v>
      </c>
      <c r="I24" s="11">
        <v>5991</v>
      </c>
      <c r="J24" s="15">
        <v>330.87299999999999</v>
      </c>
      <c r="K24" s="16">
        <f t="shared" si="8"/>
        <v>18.106645147836179</v>
      </c>
      <c r="L24" s="9"/>
      <c r="M24" s="2" t="s">
        <v>22</v>
      </c>
      <c r="N24" s="7">
        <v>6185</v>
      </c>
      <c r="O24" s="7">
        <v>330.87</v>
      </c>
      <c r="P24" s="12">
        <v>1869</v>
      </c>
    </row>
    <row r="25" spans="3:16">
      <c r="C25" s="2" t="s">
        <v>23</v>
      </c>
      <c r="D25" s="11">
        <v>6369</v>
      </c>
      <c r="E25" s="15">
        <v>334.63</v>
      </c>
      <c r="F25" s="16">
        <f t="shared" si="0"/>
        <v>19.032961778680932</v>
      </c>
      <c r="G25" s="9"/>
      <c r="H25" s="2" t="s">
        <v>23</v>
      </c>
      <c r="I25" s="11">
        <v>6419</v>
      </c>
      <c r="J25" s="15">
        <v>334.63</v>
      </c>
      <c r="K25" s="16">
        <v>19.18</v>
      </c>
      <c r="L25" s="9"/>
      <c r="M25" s="2" t="s">
        <v>23</v>
      </c>
      <c r="N25" s="8">
        <v>6369</v>
      </c>
      <c r="O25" s="7">
        <v>334.63</v>
      </c>
      <c r="P25" s="18">
        <f>N25/O25</f>
        <v>19.032961778680932</v>
      </c>
    </row>
    <row r="26" spans="3:16">
      <c r="C26" s="2" t="s">
        <v>24</v>
      </c>
      <c r="D26" s="11">
        <v>7200</v>
      </c>
      <c r="E26" s="15">
        <v>324.38600000000002</v>
      </c>
      <c r="F26" s="16">
        <f t="shared" si="0"/>
        <v>22.195779102673974</v>
      </c>
      <c r="G26" s="9"/>
      <c r="H26" s="2" t="s">
        <v>24</v>
      </c>
      <c r="I26" s="11">
        <v>7212</v>
      </c>
      <c r="J26" s="15">
        <v>324.38600000000002</v>
      </c>
      <c r="K26" s="16">
        <v>22.23</v>
      </c>
      <c r="L26" s="9"/>
      <c r="M26" s="2" t="s">
        <v>24</v>
      </c>
      <c r="N26" s="11">
        <v>7212</v>
      </c>
      <c r="O26" s="15">
        <v>324.38600000000002</v>
      </c>
      <c r="P26" s="16">
        <v>22.23</v>
      </c>
    </row>
    <row r="27" spans="3:16">
      <c r="C27" s="5" t="s">
        <v>25</v>
      </c>
      <c r="D27" s="13">
        <f>SUM(D11:D26)</f>
        <v>57427</v>
      </c>
      <c r="E27" s="19">
        <v>4695.6000000000004</v>
      </c>
      <c r="F27" s="16">
        <f t="shared" si="0"/>
        <v>12.229959962518102</v>
      </c>
      <c r="G27" s="9"/>
      <c r="H27" s="5" t="s">
        <v>25</v>
      </c>
      <c r="I27" s="13">
        <f t="shared" ref="I27:J27" si="9">SUM(I9:I26)</f>
        <v>63844</v>
      </c>
      <c r="J27" s="19">
        <f t="shared" si="9"/>
        <v>6068.7389999999996</v>
      </c>
      <c r="K27" s="16">
        <f>I27/J27</f>
        <v>10.520142652369794</v>
      </c>
      <c r="L27" s="9"/>
      <c r="M27" s="3" t="s">
        <v>25</v>
      </c>
      <c r="N27" s="10">
        <f t="shared" ref="N27:O27" si="10">SUM(N9:N26)</f>
        <v>64008</v>
      </c>
      <c r="O27" s="15">
        <f t="shared" si="10"/>
        <v>6069.04</v>
      </c>
      <c r="P27" s="16">
        <f>N27/O27</f>
        <v>10.546643291195972</v>
      </c>
    </row>
  </sheetData>
  <mergeCells count="12">
    <mergeCell ref="J6:J7"/>
    <mergeCell ref="D6:D7"/>
    <mergeCell ref="E6:E7"/>
    <mergeCell ref="F6:F7"/>
    <mergeCell ref="I6:I7"/>
    <mergeCell ref="M6:M7"/>
    <mergeCell ref="N6:N7"/>
    <mergeCell ref="K6:K7"/>
    <mergeCell ref="P6:P7"/>
    <mergeCell ref="O6:O7"/>
    <mergeCell ref="C6:C7"/>
    <mergeCell ref="H6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2026-04-23T03:00:54Z</dcterms:created>
  <dcterms:modified xsi:type="dcterms:W3CDTF">2026-04-23T03:08:50Z</dcterms:modified>
</cp:coreProperties>
</file>